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usan.Proper\"/>
    </mc:Choice>
  </mc:AlternateContent>
  <bookViews>
    <workbookView xWindow="288" yWindow="396" windowWidth="22692" windowHeight="8472" activeTab="6"/>
  </bookViews>
  <sheets>
    <sheet name="Table1" sheetId="1" r:id="rId1"/>
    <sheet name="Table2" sheetId="2" r:id="rId2"/>
    <sheet name="Table3" sheetId="3" r:id="rId3"/>
    <sheet name="Table4" sheetId="4" r:id="rId4"/>
    <sheet name="Table5" sheetId="5" r:id="rId5"/>
    <sheet name="Table6" sheetId="6" r:id="rId6"/>
    <sheet name="Table7" sheetId="7" r:id="rId7"/>
  </sheets>
  <calcPr calcId="152511"/>
</workbook>
</file>

<file path=xl/calcChain.xml><?xml version="1.0" encoding="utf-8"?>
<calcChain xmlns="http://schemas.openxmlformats.org/spreadsheetml/2006/main">
  <c r="M26" i="7" l="1"/>
  <c r="G26" i="7"/>
  <c r="M25" i="7"/>
  <c r="G25" i="7"/>
  <c r="M24" i="7"/>
  <c r="G24" i="7"/>
  <c r="M23" i="7"/>
  <c r="G23" i="7"/>
  <c r="M22" i="7"/>
  <c r="G22" i="7"/>
  <c r="M21" i="7"/>
  <c r="G21" i="7"/>
  <c r="M20" i="7"/>
  <c r="G20" i="7"/>
  <c r="M19" i="7"/>
  <c r="M18" i="7"/>
  <c r="G18" i="7"/>
  <c r="M17" i="7"/>
  <c r="G17" i="7"/>
  <c r="M16" i="7"/>
  <c r="G16" i="7"/>
  <c r="M15" i="7"/>
  <c r="G15" i="7"/>
  <c r="M14" i="7"/>
  <c r="G14" i="7"/>
  <c r="M13" i="7"/>
  <c r="G13" i="7"/>
  <c r="M12" i="7"/>
  <c r="G12" i="7"/>
  <c r="M11" i="7"/>
  <c r="G11" i="7"/>
  <c r="M10" i="7"/>
  <c r="G10" i="7"/>
  <c r="M9" i="7"/>
  <c r="G9" i="7"/>
  <c r="M8" i="7"/>
  <c r="M7" i="7"/>
  <c r="G7" i="7"/>
  <c r="M6" i="7"/>
  <c r="G6" i="7"/>
  <c r="M5" i="7"/>
  <c r="G5" i="7"/>
  <c r="H561" i="6"/>
  <c r="G561" i="6"/>
  <c r="H560" i="6"/>
  <c r="G560" i="6"/>
  <c r="H559" i="6"/>
  <c r="G559" i="6"/>
  <c r="H558" i="6"/>
  <c r="G558" i="6"/>
  <c r="H557" i="6"/>
  <c r="G557" i="6"/>
  <c r="H556" i="6"/>
  <c r="G556" i="6"/>
  <c r="H555" i="6"/>
  <c r="G555" i="6"/>
  <c r="H554" i="6"/>
  <c r="G554" i="6"/>
  <c r="H553" i="6"/>
  <c r="G553" i="6"/>
  <c r="H552" i="6"/>
  <c r="G552" i="6"/>
  <c r="H551" i="6"/>
  <c r="G551" i="6"/>
  <c r="H550" i="6"/>
  <c r="G550" i="6"/>
  <c r="H549" i="6"/>
  <c r="G549" i="6"/>
  <c r="H548" i="6"/>
  <c r="G548" i="6"/>
  <c r="H547" i="6"/>
  <c r="G547" i="6"/>
  <c r="H546" i="6"/>
  <c r="G546" i="6"/>
  <c r="H545" i="6"/>
  <c r="G545" i="6"/>
  <c r="H544" i="6"/>
  <c r="G544" i="6"/>
  <c r="H543" i="6"/>
  <c r="G543" i="6"/>
  <c r="H542" i="6"/>
  <c r="G542" i="6"/>
  <c r="H541" i="6"/>
  <c r="G541" i="6"/>
  <c r="H540" i="6"/>
  <c r="G540" i="6"/>
  <c r="H539" i="6"/>
  <c r="G539" i="6"/>
  <c r="H538" i="6"/>
  <c r="G538" i="6"/>
  <c r="H537" i="6"/>
  <c r="G537" i="6"/>
  <c r="H536" i="6"/>
  <c r="G536" i="6"/>
  <c r="H535" i="6"/>
  <c r="G535" i="6"/>
  <c r="H534" i="6"/>
  <c r="G534" i="6"/>
  <c r="H533" i="6"/>
  <c r="G533" i="6"/>
  <c r="H532" i="6"/>
  <c r="G532" i="6"/>
  <c r="H531" i="6"/>
  <c r="G531" i="6"/>
  <c r="H530" i="6"/>
  <c r="G530" i="6"/>
  <c r="H529" i="6"/>
  <c r="G529" i="6"/>
  <c r="H528" i="6"/>
  <c r="G528" i="6"/>
  <c r="H527" i="6"/>
  <c r="G527" i="6"/>
  <c r="H526" i="6"/>
  <c r="G526" i="6"/>
  <c r="H525" i="6"/>
  <c r="G525" i="6"/>
  <c r="H524" i="6"/>
  <c r="G524" i="6"/>
  <c r="H523" i="6"/>
  <c r="G523" i="6"/>
  <c r="H522" i="6"/>
  <c r="G522" i="6"/>
  <c r="H521" i="6"/>
  <c r="G521" i="6"/>
  <c r="H520" i="6"/>
  <c r="G520" i="6"/>
  <c r="H519" i="6"/>
  <c r="G519" i="6"/>
  <c r="H518" i="6"/>
  <c r="G518" i="6"/>
  <c r="H517" i="6"/>
  <c r="G517" i="6"/>
  <c r="H516" i="6"/>
  <c r="G516" i="6"/>
  <c r="H515" i="6"/>
  <c r="G515" i="6"/>
  <c r="H514" i="6"/>
  <c r="G514" i="6"/>
  <c r="H513" i="6"/>
  <c r="G513" i="6"/>
  <c r="H512" i="6"/>
  <c r="G512" i="6"/>
  <c r="H511" i="6"/>
  <c r="G511" i="6"/>
  <c r="H510" i="6"/>
  <c r="G510" i="6"/>
  <c r="H509" i="6"/>
  <c r="G509" i="6"/>
  <c r="H508" i="6"/>
  <c r="G508" i="6"/>
  <c r="H507" i="6"/>
  <c r="G507" i="6"/>
  <c r="H506" i="6"/>
  <c r="G506" i="6"/>
  <c r="H505" i="6"/>
  <c r="G505" i="6"/>
  <c r="H504" i="6"/>
  <c r="G504" i="6"/>
  <c r="H503" i="6"/>
  <c r="G503" i="6"/>
  <c r="H502" i="6"/>
  <c r="G502" i="6"/>
  <c r="H501" i="6"/>
  <c r="G501" i="6"/>
  <c r="H500" i="6"/>
  <c r="G500" i="6"/>
  <c r="H499" i="6"/>
  <c r="G499" i="6"/>
  <c r="H498" i="6"/>
  <c r="G498" i="6"/>
  <c r="H497" i="6"/>
  <c r="G497" i="6"/>
  <c r="H496" i="6"/>
  <c r="G496" i="6"/>
  <c r="H495" i="6"/>
  <c r="G495" i="6"/>
  <c r="H494" i="6"/>
  <c r="G494" i="6"/>
  <c r="H493" i="6"/>
  <c r="G493" i="6"/>
  <c r="H492" i="6"/>
  <c r="G492" i="6"/>
  <c r="H491" i="6"/>
  <c r="G491" i="6"/>
  <c r="H490" i="6"/>
  <c r="G490" i="6"/>
  <c r="H489" i="6"/>
  <c r="G489" i="6"/>
  <c r="H488" i="6"/>
  <c r="G488" i="6"/>
  <c r="H487" i="6"/>
  <c r="G487" i="6"/>
  <c r="H486" i="6"/>
  <c r="G486" i="6"/>
  <c r="H485" i="6"/>
  <c r="G485" i="6"/>
  <c r="H484" i="6"/>
  <c r="G484" i="6"/>
  <c r="H483" i="6"/>
  <c r="G483" i="6"/>
  <c r="H482" i="6"/>
  <c r="G482" i="6"/>
  <c r="H481" i="6"/>
  <c r="G481" i="6"/>
  <c r="H480" i="6"/>
  <c r="G480" i="6"/>
  <c r="H479" i="6"/>
  <c r="G479" i="6"/>
  <c r="H478" i="6"/>
  <c r="G478" i="6"/>
  <c r="H477" i="6"/>
  <c r="G477" i="6"/>
  <c r="H476" i="6"/>
  <c r="G476" i="6"/>
  <c r="H475" i="6"/>
  <c r="G475" i="6"/>
  <c r="H474" i="6"/>
  <c r="G474" i="6"/>
  <c r="H473" i="6"/>
  <c r="G473" i="6"/>
  <c r="H472" i="6"/>
  <c r="G472" i="6"/>
  <c r="H471" i="6"/>
  <c r="G471" i="6"/>
  <c r="H470" i="6"/>
  <c r="G470" i="6"/>
  <c r="H469" i="6"/>
  <c r="G469" i="6"/>
  <c r="H468" i="6"/>
  <c r="G468" i="6"/>
  <c r="H467" i="6"/>
  <c r="G467" i="6"/>
  <c r="H466" i="6"/>
  <c r="G466" i="6"/>
  <c r="H465" i="6"/>
  <c r="G465" i="6"/>
  <c r="H464" i="6"/>
  <c r="G464" i="6"/>
  <c r="H463" i="6"/>
  <c r="G463" i="6"/>
  <c r="H462" i="6"/>
  <c r="G462" i="6"/>
  <c r="H461" i="6"/>
  <c r="G461" i="6"/>
  <c r="H460" i="6"/>
  <c r="G460" i="6"/>
  <c r="H459" i="6"/>
  <c r="G459" i="6"/>
  <c r="H458" i="6"/>
  <c r="G458" i="6"/>
  <c r="H457" i="6"/>
  <c r="G457" i="6"/>
  <c r="H456" i="6"/>
  <c r="G456" i="6"/>
  <c r="H455" i="6"/>
  <c r="G455" i="6"/>
  <c r="H454" i="6"/>
  <c r="G454" i="6"/>
  <c r="H453" i="6"/>
  <c r="G453" i="6"/>
  <c r="H452" i="6"/>
  <c r="G452" i="6"/>
  <c r="H451" i="6"/>
  <c r="G451" i="6"/>
  <c r="H450" i="6"/>
  <c r="G450" i="6"/>
  <c r="H449" i="6"/>
  <c r="G449" i="6"/>
  <c r="H448" i="6"/>
  <c r="G448" i="6"/>
  <c r="H447" i="6"/>
  <c r="G447" i="6"/>
  <c r="H446" i="6"/>
  <c r="G446" i="6"/>
  <c r="H445" i="6"/>
  <c r="G445" i="6"/>
  <c r="H444" i="6"/>
  <c r="G444" i="6"/>
  <c r="H443" i="6"/>
  <c r="G443" i="6"/>
  <c r="H442" i="6"/>
  <c r="G442" i="6"/>
  <c r="H441" i="6"/>
  <c r="G441" i="6"/>
  <c r="H440" i="6"/>
  <c r="G440" i="6"/>
  <c r="H439" i="6"/>
  <c r="G439" i="6"/>
  <c r="H438" i="6"/>
  <c r="G438" i="6"/>
  <c r="H437" i="6"/>
  <c r="G437" i="6"/>
  <c r="H436" i="6"/>
  <c r="G436" i="6"/>
  <c r="H435" i="6"/>
  <c r="G435" i="6"/>
  <c r="H434" i="6"/>
  <c r="G434" i="6"/>
  <c r="H433" i="6"/>
  <c r="G433" i="6"/>
  <c r="H432" i="6"/>
  <c r="G432" i="6"/>
  <c r="H431" i="6"/>
  <c r="G431" i="6"/>
  <c r="H430" i="6"/>
  <c r="G430" i="6"/>
  <c r="H429" i="6"/>
  <c r="G429" i="6"/>
  <c r="H428" i="6"/>
  <c r="G428" i="6"/>
  <c r="H427" i="6"/>
  <c r="G427" i="6"/>
  <c r="H426" i="6"/>
  <c r="G426" i="6"/>
  <c r="H425" i="6"/>
  <c r="G425" i="6"/>
  <c r="H424" i="6"/>
  <c r="G424" i="6"/>
  <c r="H423" i="6"/>
  <c r="G423" i="6"/>
  <c r="H422" i="6"/>
  <c r="G422" i="6"/>
  <c r="H421" i="6"/>
  <c r="G421" i="6"/>
  <c r="H420" i="6"/>
  <c r="G420" i="6"/>
  <c r="H419" i="6"/>
  <c r="G419" i="6"/>
  <c r="H418" i="6"/>
  <c r="G418" i="6"/>
  <c r="H417" i="6"/>
  <c r="G417" i="6"/>
  <c r="H416" i="6"/>
  <c r="G416" i="6"/>
  <c r="H415" i="6"/>
  <c r="G415" i="6"/>
  <c r="H414" i="6"/>
  <c r="G414" i="6"/>
  <c r="H413" i="6"/>
  <c r="G413" i="6"/>
  <c r="H412" i="6"/>
  <c r="G412" i="6"/>
  <c r="H411" i="6"/>
  <c r="G411" i="6"/>
  <c r="H410" i="6"/>
  <c r="G410" i="6"/>
  <c r="H409" i="6"/>
  <c r="G409" i="6"/>
  <c r="H408" i="6"/>
  <c r="G408" i="6"/>
  <c r="H407" i="6"/>
  <c r="G407" i="6"/>
  <c r="H406" i="6"/>
  <c r="G406" i="6"/>
  <c r="H405" i="6"/>
  <c r="G405" i="6"/>
  <c r="H404" i="6"/>
  <c r="G404" i="6"/>
  <c r="H403" i="6"/>
  <c r="G403" i="6"/>
  <c r="H402" i="6"/>
  <c r="G402" i="6"/>
  <c r="H401" i="6"/>
  <c r="G401" i="6"/>
  <c r="H400" i="6"/>
  <c r="G400" i="6"/>
  <c r="H399" i="6"/>
  <c r="G399" i="6"/>
  <c r="H398" i="6"/>
  <c r="G398" i="6"/>
  <c r="H397" i="6"/>
  <c r="G397" i="6"/>
  <c r="H396" i="6"/>
  <c r="G396" i="6"/>
  <c r="H395" i="6"/>
  <c r="G395" i="6"/>
  <c r="H394" i="6"/>
  <c r="G394" i="6"/>
  <c r="H393" i="6"/>
  <c r="G393" i="6"/>
  <c r="H392" i="6"/>
  <c r="G392" i="6"/>
  <c r="H391" i="6"/>
  <c r="G391" i="6"/>
  <c r="H390" i="6"/>
  <c r="G390" i="6"/>
  <c r="H389" i="6"/>
  <c r="G389" i="6"/>
  <c r="H388" i="6"/>
  <c r="G388" i="6"/>
  <c r="H387" i="6"/>
  <c r="G387" i="6"/>
  <c r="H386" i="6"/>
  <c r="G386" i="6"/>
  <c r="H385" i="6"/>
  <c r="G385" i="6"/>
  <c r="H384" i="6"/>
  <c r="G384" i="6"/>
  <c r="H383" i="6"/>
  <c r="G383" i="6"/>
  <c r="H382" i="6"/>
  <c r="G382" i="6"/>
  <c r="H381" i="6"/>
  <c r="G381" i="6"/>
  <c r="H380" i="6"/>
  <c r="G380" i="6"/>
  <c r="H379" i="6"/>
  <c r="G379" i="6"/>
  <c r="H378" i="6"/>
  <c r="G378" i="6"/>
  <c r="H377" i="6"/>
  <c r="G377" i="6"/>
  <c r="H376" i="6"/>
  <c r="G376" i="6"/>
  <c r="H375" i="6"/>
  <c r="G375" i="6"/>
  <c r="H374" i="6"/>
  <c r="G374" i="6"/>
  <c r="H373" i="6"/>
  <c r="G373" i="6"/>
  <c r="H372" i="6"/>
  <c r="G372" i="6"/>
  <c r="H371" i="6"/>
  <c r="G371" i="6"/>
  <c r="H370" i="6"/>
  <c r="G370" i="6"/>
  <c r="H369" i="6"/>
  <c r="G369" i="6"/>
  <c r="H368" i="6"/>
  <c r="G368" i="6"/>
  <c r="H367" i="6"/>
  <c r="G367" i="6"/>
  <c r="H366" i="6"/>
  <c r="G366" i="6"/>
  <c r="H365" i="6"/>
  <c r="G365" i="6"/>
  <c r="H364" i="6"/>
  <c r="G364" i="6"/>
  <c r="H363" i="6"/>
  <c r="G363" i="6"/>
  <c r="H362" i="6"/>
  <c r="G362" i="6"/>
  <c r="H361" i="6"/>
  <c r="G361" i="6"/>
  <c r="H360" i="6"/>
  <c r="G360" i="6"/>
  <c r="H359" i="6"/>
  <c r="G359" i="6"/>
  <c r="H358" i="6"/>
  <c r="G358" i="6"/>
  <c r="H357" i="6"/>
  <c r="G357" i="6"/>
  <c r="H356" i="6"/>
  <c r="G356" i="6"/>
  <c r="H355" i="6"/>
  <c r="G355" i="6"/>
  <c r="H354" i="6"/>
  <c r="G354" i="6"/>
  <c r="H353" i="6"/>
  <c r="G353" i="6"/>
  <c r="H352" i="6"/>
  <c r="G352" i="6"/>
  <c r="H351" i="6"/>
  <c r="G351" i="6"/>
  <c r="H350" i="6"/>
  <c r="G350" i="6"/>
  <c r="H349" i="6"/>
  <c r="G349" i="6"/>
  <c r="H348" i="6"/>
  <c r="G348" i="6"/>
  <c r="H347" i="6"/>
  <c r="G347" i="6"/>
  <c r="H346" i="6"/>
  <c r="G346" i="6"/>
  <c r="H345" i="6"/>
  <c r="G345" i="6"/>
  <c r="H344" i="6"/>
  <c r="G344" i="6"/>
  <c r="H343" i="6"/>
  <c r="G343" i="6"/>
  <c r="H342" i="6"/>
  <c r="G342" i="6"/>
  <c r="H341" i="6"/>
  <c r="G341" i="6"/>
  <c r="H340" i="6"/>
  <c r="G340" i="6"/>
  <c r="H339" i="6"/>
  <c r="G339" i="6"/>
  <c r="H338" i="6"/>
  <c r="G338" i="6"/>
  <c r="H337" i="6"/>
  <c r="G337" i="6"/>
  <c r="H336" i="6"/>
  <c r="G336" i="6"/>
  <c r="H335" i="6"/>
  <c r="G335" i="6"/>
  <c r="H334" i="6"/>
  <c r="G334" i="6"/>
  <c r="H333" i="6"/>
  <c r="G333" i="6"/>
  <c r="H332" i="6"/>
  <c r="G332" i="6"/>
  <c r="H331" i="6"/>
  <c r="G331" i="6"/>
  <c r="H330" i="6"/>
  <c r="G330" i="6"/>
  <c r="H329" i="6"/>
  <c r="G329" i="6"/>
  <c r="H328" i="6"/>
  <c r="G328" i="6"/>
  <c r="H327" i="6"/>
  <c r="G327" i="6"/>
  <c r="H326" i="6"/>
  <c r="G326" i="6"/>
  <c r="H325" i="6"/>
  <c r="G325" i="6"/>
  <c r="H324" i="6"/>
  <c r="G324" i="6"/>
  <c r="H323" i="6"/>
  <c r="G323" i="6"/>
  <c r="H322" i="6"/>
  <c r="G322" i="6"/>
  <c r="H321" i="6"/>
  <c r="G321" i="6"/>
  <c r="H320" i="6"/>
  <c r="G320" i="6"/>
  <c r="H319" i="6"/>
  <c r="G319" i="6"/>
  <c r="H318" i="6"/>
  <c r="G318" i="6"/>
  <c r="H317" i="6"/>
  <c r="G317" i="6"/>
  <c r="H316" i="6"/>
  <c r="G316" i="6"/>
  <c r="H315" i="6"/>
  <c r="G315" i="6"/>
  <c r="H314" i="6"/>
  <c r="G314" i="6"/>
  <c r="H313" i="6"/>
  <c r="G313" i="6"/>
  <c r="H312" i="6"/>
  <c r="G312" i="6"/>
  <c r="H311" i="6"/>
  <c r="G311" i="6"/>
  <c r="H310" i="6"/>
  <c r="G310" i="6"/>
  <c r="H309" i="6"/>
  <c r="G309" i="6"/>
  <c r="H308" i="6"/>
  <c r="G308" i="6"/>
  <c r="H307" i="6"/>
  <c r="G307" i="6"/>
  <c r="H306" i="6"/>
  <c r="G306" i="6"/>
  <c r="H305" i="6"/>
  <c r="G305" i="6"/>
  <c r="H304" i="6"/>
  <c r="G304" i="6"/>
  <c r="H303" i="6"/>
  <c r="G303" i="6"/>
  <c r="H302" i="6"/>
  <c r="G302" i="6"/>
  <c r="H301" i="6"/>
  <c r="G301" i="6"/>
  <c r="H300" i="6"/>
  <c r="G300" i="6"/>
  <c r="H299" i="6"/>
  <c r="G299" i="6"/>
  <c r="H298" i="6"/>
  <c r="G298" i="6"/>
  <c r="H297" i="6"/>
  <c r="G297" i="6"/>
  <c r="H296" i="6"/>
  <c r="G296" i="6"/>
  <c r="H295" i="6"/>
  <c r="G295" i="6"/>
  <c r="H294" i="6"/>
  <c r="G294" i="6"/>
  <c r="H293" i="6"/>
  <c r="G293" i="6"/>
  <c r="H292" i="6"/>
  <c r="G292" i="6"/>
  <c r="H291" i="6"/>
  <c r="G291" i="6"/>
  <c r="H290" i="6"/>
  <c r="G290" i="6"/>
  <c r="H289" i="6"/>
  <c r="G289" i="6"/>
  <c r="H288" i="6"/>
  <c r="G288" i="6"/>
  <c r="H287" i="6"/>
  <c r="G287" i="6"/>
  <c r="H286" i="6"/>
  <c r="G286" i="6"/>
  <c r="H285" i="6"/>
  <c r="G285" i="6"/>
  <c r="H284" i="6"/>
  <c r="G284" i="6"/>
  <c r="H283" i="6"/>
  <c r="G283" i="6"/>
  <c r="H282" i="6"/>
  <c r="G282" i="6"/>
  <c r="H281" i="6"/>
  <c r="G281" i="6"/>
  <c r="H280" i="6"/>
  <c r="G280" i="6"/>
  <c r="H279" i="6"/>
  <c r="G279" i="6"/>
  <c r="H278" i="6"/>
  <c r="G278" i="6"/>
  <c r="H277" i="6"/>
  <c r="G277" i="6"/>
  <c r="H276" i="6"/>
  <c r="G276" i="6"/>
  <c r="H275" i="6"/>
  <c r="G275" i="6"/>
  <c r="H274" i="6"/>
  <c r="G274" i="6"/>
  <c r="H273" i="6"/>
  <c r="G273" i="6"/>
  <c r="H272" i="6"/>
  <c r="G272" i="6"/>
  <c r="H271" i="6"/>
  <c r="G271" i="6"/>
  <c r="H270" i="6"/>
  <c r="G270" i="6"/>
  <c r="H269" i="6"/>
  <c r="G269" i="6"/>
  <c r="H268" i="6"/>
  <c r="G268" i="6"/>
  <c r="H267" i="6"/>
  <c r="G267" i="6"/>
  <c r="H266" i="6"/>
  <c r="G266" i="6"/>
  <c r="H265" i="6"/>
  <c r="G265" i="6"/>
  <c r="H264" i="6"/>
  <c r="G264" i="6"/>
  <c r="H263" i="6"/>
  <c r="G263" i="6"/>
  <c r="H262" i="6"/>
  <c r="G262" i="6"/>
  <c r="H261" i="6"/>
  <c r="G261" i="6"/>
  <c r="H260" i="6"/>
  <c r="G260" i="6"/>
  <c r="H259" i="6"/>
  <c r="G259" i="6"/>
  <c r="H258" i="6"/>
  <c r="G258" i="6"/>
  <c r="H257" i="6"/>
  <c r="G257" i="6"/>
  <c r="H256" i="6"/>
  <c r="G256" i="6"/>
  <c r="H255" i="6"/>
  <c r="G255" i="6"/>
  <c r="H254" i="6"/>
  <c r="G254" i="6"/>
  <c r="H253" i="6"/>
  <c r="G253" i="6"/>
  <c r="H252" i="6"/>
  <c r="G252" i="6"/>
  <c r="H251" i="6"/>
  <c r="G251" i="6"/>
  <c r="H250" i="6"/>
  <c r="G250" i="6"/>
  <c r="H249" i="6"/>
  <c r="G249" i="6"/>
  <c r="H248" i="6"/>
  <c r="G248" i="6"/>
  <c r="H247" i="6"/>
  <c r="G247" i="6"/>
  <c r="H246" i="6"/>
  <c r="G246" i="6"/>
  <c r="H245" i="6"/>
  <c r="G245" i="6"/>
  <c r="H244" i="6"/>
  <c r="G244" i="6"/>
  <c r="H243" i="6"/>
  <c r="G243" i="6"/>
  <c r="H242" i="6"/>
  <c r="G242" i="6"/>
  <c r="H241" i="6"/>
  <c r="G241" i="6"/>
  <c r="H240" i="6"/>
  <c r="G240" i="6"/>
  <c r="H239" i="6"/>
  <c r="G239" i="6"/>
  <c r="H238" i="6"/>
  <c r="G238" i="6"/>
  <c r="H237" i="6"/>
  <c r="G237" i="6"/>
  <c r="H236" i="6"/>
  <c r="G236" i="6"/>
  <c r="H235" i="6"/>
  <c r="G235" i="6"/>
  <c r="H234" i="6"/>
  <c r="G234" i="6"/>
  <c r="H233" i="6"/>
  <c r="G233" i="6"/>
  <c r="H232" i="6"/>
  <c r="G232" i="6"/>
  <c r="H231" i="6"/>
  <c r="G231" i="6"/>
  <c r="H230" i="6"/>
  <c r="G230" i="6"/>
  <c r="H229" i="6"/>
  <c r="G229" i="6"/>
  <c r="H228" i="6"/>
  <c r="G228" i="6"/>
  <c r="H227" i="6"/>
  <c r="G227" i="6"/>
  <c r="H226" i="6"/>
  <c r="G226" i="6"/>
  <c r="H225" i="6"/>
  <c r="G225" i="6"/>
  <c r="H224" i="6"/>
  <c r="G224" i="6"/>
  <c r="H223" i="6"/>
  <c r="G223" i="6"/>
  <c r="H222" i="6"/>
  <c r="G222" i="6"/>
  <c r="H221" i="6"/>
  <c r="G221" i="6"/>
  <c r="H220" i="6"/>
  <c r="G220" i="6"/>
  <c r="H219" i="6"/>
  <c r="G219" i="6"/>
  <c r="H218" i="6"/>
  <c r="G218" i="6"/>
  <c r="H217" i="6"/>
  <c r="G217" i="6"/>
  <c r="H216" i="6"/>
  <c r="G216" i="6"/>
  <c r="H215" i="6"/>
  <c r="G215" i="6"/>
  <c r="H214" i="6"/>
  <c r="G214" i="6"/>
  <c r="H213" i="6"/>
  <c r="G213" i="6"/>
  <c r="H212" i="6"/>
  <c r="G212" i="6"/>
  <c r="H211" i="6"/>
  <c r="G211" i="6"/>
  <c r="H210" i="6"/>
  <c r="G210" i="6"/>
  <c r="H209" i="6"/>
  <c r="G209" i="6"/>
  <c r="H208" i="6"/>
  <c r="G208" i="6"/>
  <c r="H207" i="6"/>
  <c r="G207" i="6"/>
  <c r="H206" i="6"/>
  <c r="G206" i="6"/>
  <c r="H205" i="6"/>
  <c r="G205" i="6"/>
  <c r="H204" i="6"/>
  <c r="G204" i="6"/>
  <c r="H203" i="6"/>
  <c r="G203" i="6"/>
  <c r="H202" i="6"/>
  <c r="G202" i="6"/>
  <c r="H201" i="6"/>
  <c r="G201" i="6"/>
  <c r="H200" i="6"/>
  <c r="G200" i="6"/>
  <c r="H199" i="6"/>
  <c r="G199" i="6"/>
  <c r="H198" i="6"/>
  <c r="G198" i="6"/>
  <c r="H197" i="6"/>
  <c r="G197" i="6"/>
  <c r="H196" i="6"/>
  <c r="G196" i="6"/>
  <c r="H195" i="6"/>
  <c r="G195" i="6"/>
  <c r="H194" i="6"/>
  <c r="G194" i="6"/>
  <c r="H193" i="6"/>
  <c r="G193" i="6"/>
  <c r="H192" i="6"/>
  <c r="G192" i="6"/>
  <c r="H191" i="6"/>
  <c r="G191" i="6"/>
  <c r="H190" i="6"/>
  <c r="G190" i="6"/>
  <c r="H189" i="6"/>
  <c r="G189" i="6"/>
  <c r="H188" i="6"/>
  <c r="G188" i="6"/>
  <c r="H187" i="6"/>
  <c r="G187" i="6"/>
  <c r="H186" i="6"/>
  <c r="G186" i="6"/>
  <c r="H185" i="6"/>
  <c r="G185" i="6"/>
  <c r="H184" i="6"/>
  <c r="G184" i="6"/>
  <c r="H183" i="6"/>
  <c r="G183" i="6"/>
  <c r="H182" i="6"/>
  <c r="G182" i="6"/>
  <c r="H181" i="6"/>
  <c r="G181" i="6"/>
  <c r="H180" i="6"/>
  <c r="G180" i="6"/>
  <c r="H179" i="6"/>
  <c r="G179" i="6"/>
  <c r="H178" i="6"/>
  <c r="G178" i="6"/>
  <c r="H177" i="6"/>
  <c r="G177" i="6"/>
  <c r="H176" i="6"/>
  <c r="G176" i="6"/>
  <c r="H175" i="6"/>
  <c r="G175" i="6"/>
  <c r="H174" i="6"/>
  <c r="G174" i="6"/>
  <c r="H173" i="6"/>
  <c r="G173" i="6"/>
  <c r="H172" i="6"/>
  <c r="G172" i="6"/>
  <c r="H171" i="6"/>
  <c r="G171" i="6"/>
  <c r="H170" i="6"/>
  <c r="G170" i="6"/>
  <c r="H169" i="6"/>
  <c r="G169" i="6"/>
  <c r="H168" i="6"/>
  <c r="G168" i="6"/>
  <c r="H167" i="6"/>
  <c r="G167" i="6"/>
  <c r="H166" i="6"/>
  <c r="G166" i="6"/>
  <c r="H165" i="6"/>
  <c r="G165" i="6"/>
  <c r="H164" i="6"/>
  <c r="G164" i="6"/>
  <c r="H163" i="6"/>
  <c r="G163" i="6"/>
  <c r="H162" i="6"/>
  <c r="G162" i="6"/>
  <c r="H161" i="6"/>
  <c r="G161" i="6"/>
  <c r="H160" i="6"/>
  <c r="G160" i="6"/>
  <c r="H159" i="6"/>
  <c r="G159" i="6"/>
  <c r="H158" i="6"/>
  <c r="G158" i="6"/>
  <c r="H157" i="6"/>
  <c r="G157" i="6"/>
  <c r="H156" i="6"/>
  <c r="G156" i="6"/>
  <c r="H155" i="6"/>
  <c r="G155" i="6"/>
  <c r="H154" i="6"/>
  <c r="G154" i="6"/>
  <c r="H153" i="6"/>
  <c r="G153" i="6"/>
  <c r="H152" i="6"/>
  <c r="G152" i="6"/>
  <c r="H151" i="6"/>
  <c r="G151" i="6"/>
  <c r="H150" i="6"/>
  <c r="G150" i="6"/>
  <c r="H149" i="6"/>
  <c r="G149" i="6"/>
  <c r="H148" i="6"/>
  <c r="G148" i="6"/>
  <c r="H147" i="6"/>
  <c r="G147" i="6"/>
  <c r="H146" i="6"/>
  <c r="G146" i="6"/>
  <c r="H145" i="6"/>
  <c r="G145" i="6"/>
  <c r="H144" i="6"/>
  <c r="G144" i="6"/>
  <c r="H143" i="6"/>
  <c r="G143" i="6"/>
  <c r="H142" i="6"/>
  <c r="G142" i="6"/>
  <c r="H141" i="6"/>
  <c r="G141" i="6"/>
  <c r="H140" i="6"/>
  <c r="G140" i="6"/>
  <c r="H139" i="6"/>
  <c r="G139" i="6"/>
  <c r="H138" i="6"/>
  <c r="G138" i="6"/>
  <c r="H137" i="6"/>
  <c r="G137" i="6"/>
  <c r="H136" i="6"/>
  <c r="G136" i="6"/>
  <c r="H135" i="6"/>
  <c r="G135" i="6"/>
  <c r="H134" i="6"/>
  <c r="G134" i="6"/>
  <c r="H133" i="6"/>
  <c r="G133" i="6"/>
  <c r="H132" i="6"/>
  <c r="G132" i="6"/>
  <c r="H131" i="6"/>
  <c r="G131" i="6"/>
  <c r="H130" i="6"/>
  <c r="G130" i="6"/>
  <c r="H129" i="6"/>
  <c r="G129" i="6"/>
  <c r="H128" i="6"/>
  <c r="G128" i="6"/>
  <c r="H127" i="6"/>
  <c r="G127" i="6"/>
  <c r="H126" i="6"/>
  <c r="G126" i="6"/>
  <c r="H125" i="6"/>
  <c r="G125" i="6"/>
  <c r="H124" i="6"/>
  <c r="G124" i="6"/>
  <c r="H123" i="6"/>
  <c r="G123" i="6"/>
  <c r="H122" i="6"/>
  <c r="G122" i="6"/>
  <c r="H121" i="6"/>
  <c r="G121" i="6"/>
  <c r="H120" i="6"/>
  <c r="G120" i="6"/>
  <c r="H119" i="6"/>
  <c r="G119" i="6"/>
  <c r="H118" i="6"/>
  <c r="G118" i="6"/>
  <c r="H117" i="6"/>
  <c r="G117" i="6"/>
  <c r="H116" i="6"/>
  <c r="G116" i="6"/>
  <c r="H115" i="6"/>
  <c r="G115" i="6"/>
  <c r="H114" i="6"/>
  <c r="G114" i="6"/>
  <c r="H113" i="6"/>
  <c r="G113" i="6"/>
  <c r="H112" i="6"/>
  <c r="G112" i="6"/>
  <c r="H111" i="6"/>
  <c r="G111" i="6"/>
  <c r="H110" i="6"/>
  <c r="G110" i="6"/>
  <c r="H109" i="6"/>
  <c r="G109" i="6"/>
  <c r="H108" i="6"/>
  <c r="G108" i="6"/>
  <c r="H107" i="6"/>
  <c r="G107" i="6"/>
  <c r="H106" i="6"/>
  <c r="G106" i="6"/>
  <c r="H105" i="6"/>
  <c r="G105" i="6"/>
  <c r="H104" i="6"/>
  <c r="G104" i="6"/>
  <c r="H103" i="6"/>
  <c r="G103" i="6"/>
  <c r="H102" i="6"/>
  <c r="G102" i="6"/>
  <c r="H101" i="6"/>
  <c r="G101" i="6"/>
  <c r="H100" i="6"/>
  <c r="G100" i="6"/>
  <c r="H99" i="6"/>
  <c r="G99" i="6"/>
  <c r="H98" i="6"/>
  <c r="G98" i="6"/>
  <c r="H97" i="6"/>
  <c r="G97" i="6"/>
  <c r="H96" i="6"/>
  <c r="G96" i="6"/>
  <c r="H95" i="6"/>
  <c r="G95" i="6"/>
  <c r="H94" i="6"/>
  <c r="G94" i="6"/>
  <c r="H93" i="6"/>
  <c r="G93" i="6"/>
  <c r="H92" i="6"/>
  <c r="G92" i="6"/>
  <c r="H91" i="6"/>
  <c r="G91" i="6"/>
  <c r="H90" i="6"/>
  <c r="G90" i="6"/>
  <c r="H89" i="6"/>
  <c r="G89" i="6"/>
  <c r="H88" i="6"/>
  <c r="G88" i="6"/>
  <c r="H87" i="6"/>
  <c r="G87" i="6"/>
  <c r="H86" i="6"/>
  <c r="G86" i="6"/>
  <c r="H85" i="6"/>
  <c r="G85" i="6"/>
  <c r="H84" i="6"/>
  <c r="G84" i="6"/>
  <c r="H83" i="6"/>
  <c r="G83" i="6"/>
  <c r="H82" i="6"/>
  <c r="G82" i="6"/>
  <c r="H81" i="6"/>
  <c r="G81" i="6"/>
  <c r="H80" i="6"/>
  <c r="G80" i="6"/>
  <c r="H79" i="6"/>
  <c r="G79" i="6"/>
  <c r="H78" i="6"/>
  <c r="G78" i="6"/>
  <c r="H77" i="6"/>
  <c r="G77" i="6"/>
  <c r="H76" i="6"/>
  <c r="G76" i="6"/>
  <c r="H75" i="6"/>
  <c r="G75" i="6"/>
  <c r="H74" i="6"/>
  <c r="G74" i="6"/>
  <c r="H73" i="6"/>
  <c r="G73" i="6"/>
  <c r="H72" i="6"/>
  <c r="G72" i="6"/>
  <c r="H71" i="6"/>
  <c r="G71" i="6"/>
  <c r="H70" i="6"/>
  <c r="G70" i="6"/>
  <c r="H69" i="6"/>
  <c r="G69" i="6"/>
  <c r="H68" i="6"/>
  <c r="G68" i="6"/>
  <c r="H67" i="6"/>
  <c r="G67" i="6"/>
  <c r="H66" i="6"/>
  <c r="G66" i="6"/>
  <c r="H65" i="6"/>
  <c r="G65" i="6"/>
  <c r="H64" i="6"/>
  <c r="G64" i="6"/>
  <c r="H63" i="6"/>
  <c r="G63" i="6"/>
  <c r="H62" i="6"/>
  <c r="G62" i="6"/>
  <c r="H61" i="6"/>
  <c r="G61" i="6"/>
  <c r="H60" i="6"/>
  <c r="G60" i="6"/>
  <c r="H59" i="6"/>
  <c r="G59" i="6"/>
  <c r="H58" i="6"/>
  <c r="G58" i="6"/>
  <c r="H57" i="6"/>
  <c r="G57" i="6"/>
  <c r="H56" i="6"/>
  <c r="G56" i="6"/>
  <c r="H55" i="6"/>
  <c r="G55" i="6"/>
  <c r="H54" i="6"/>
  <c r="G54" i="6"/>
  <c r="H53" i="6"/>
  <c r="G53" i="6"/>
  <c r="H52" i="6"/>
  <c r="G52" i="6"/>
  <c r="H51" i="6"/>
  <c r="G51" i="6"/>
  <c r="H50" i="6"/>
  <c r="G50" i="6"/>
  <c r="H49" i="6"/>
  <c r="G49" i="6"/>
  <c r="H48" i="6"/>
  <c r="G48" i="6"/>
  <c r="H47" i="6"/>
  <c r="G47" i="6"/>
  <c r="H46" i="6"/>
  <c r="G46" i="6"/>
  <c r="H45" i="6"/>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25" i="6"/>
  <c r="G25" i="6"/>
  <c r="H24" i="6"/>
  <c r="G24" i="6"/>
  <c r="H23" i="6"/>
  <c r="G23" i="6"/>
  <c r="H22" i="6"/>
  <c r="G22" i="6"/>
  <c r="H21" i="6"/>
  <c r="G21" i="6"/>
  <c r="H20" i="6"/>
  <c r="G20" i="6"/>
  <c r="H19" i="6"/>
  <c r="G19" i="6"/>
  <c r="H18" i="6"/>
  <c r="G18" i="6"/>
  <c r="H17" i="6"/>
  <c r="G17" i="6"/>
  <c r="H16" i="6"/>
  <c r="G16" i="6"/>
  <c r="H15" i="6"/>
  <c r="G15" i="6"/>
  <c r="H14" i="6"/>
  <c r="G14" i="6"/>
  <c r="H13" i="6"/>
  <c r="G13" i="6"/>
  <c r="H12" i="6"/>
  <c r="G12" i="6"/>
  <c r="H11" i="6"/>
  <c r="G11" i="6"/>
  <c r="H10" i="6"/>
  <c r="G10" i="6"/>
  <c r="H9" i="6"/>
  <c r="G9" i="6"/>
  <c r="H8" i="6"/>
  <c r="G8" i="6"/>
  <c r="H7" i="6"/>
  <c r="G7" i="6"/>
  <c r="H6" i="6"/>
  <c r="G6" i="6"/>
  <c r="H5" i="6"/>
  <c r="G5" i="6"/>
  <c r="G28" i="5" l="1"/>
  <c r="F28" i="5"/>
  <c r="G27" i="5"/>
  <c r="F27" i="5"/>
  <c r="G26" i="5"/>
  <c r="F26" i="5"/>
  <c r="G25" i="5"/>
  <c r="F25" i="5"/>
  <c r="G24" i="5"/>
  <c r="F24" i="5"/>
  <c r="G23" i="5"/>
  <c r="F23" i="5"/>
  <c r="G22" i="5"/>
  <c r="F22" i="5"/>
  <c r="G21" i="5"/>
  <c r="F21" i="5"/>
  <c r="G20" i="5"/>
  <c r="F20" i="5"/>
  <c r="G19" i="5"/>
  <c r="F19" i="5"/>
  <c r="G18" i="5"/>
  <c r="F18" i="5"/>
  <c r="G17" i="5"/>
  <c r="F17" i="5"/>
  <c r="G16" i="5"/>
  <c r="F16" i="5"/>
  <c r="G15" i="5"/>
  <c r="F15" i="5"/>
  <c r="G14" i="5"/>
  <c r="F14" i="5"/>
  <c r="G13" i="5"/>
  <c r="F13" i="5"/>
  <c r="G12" i="5"/>
  <c r="F12" i="5"/>
  <c r="G11" i="5"/>
  <c r="F11" i="5"/>
  <c r="G10" i="5"/>
  <c r="F10" i="5"/>
  <c r="G9" i="5"/>
  <c r="F9" i="5"/>
  <c r="G8" i="5"/>
  <c r="F8" i="5"/>
  <c r="G7" i="5"/>
  <c r="F7" i="5"/>
  <c r="G6" i="5"/>
  <c r="F6" i="5"/>
  <c r="G5" i="5"/>
  <c r="F5" i="5"/>
  <c r="J548" i="3" l="1"/>
  <c r="I548" i="3"/>
  <c r="J547" i="3"/>
  <c r="I547" i="3"/>
  <c r="J546" i="3"/>
  <c r="I546" i="3"/>
  <c r="J545" i="3"/>
  <c r="I545" i="3"/>
  <c r="J544" i="3"/>
  <c r="I544" i="3"/>
  <c r="J543" i="3"/>
  <c r="I543" i="3"/>
  <c r="J542" i="3"/>
  <c r="I542" i="3"/>
  <c r="J541" i="3"/>
  <c r="I541" i="3"/>
  <c r="J540" i="3"/>
  <c r="I540" i="3"/>
  <c r="J539" i="3"/>
  <c r="I539" i="3"/>
  <c r="J538" i="3"/>
  <c r="I538" i="3"/>
  <c r="J537" i="3"/>
  <c r="I537" i="3"/>
  <c r="J536" i="3"/>
  <c r="I536" i="3"/>
  <c r="J535" i="3"/>
  <c r="I535" i="3"/>
  <c r="J534" i="3"/>
  <c r="I534" i="3"/>
  <c r="J533" i="3"/>
  <c r="I533" i="3"/>
  <c r="J532" i="3"/>
  <c r="I532" i="3"/>
  <c r="J531" i="3"/>
  <c r="I531" i="3"/>
  <c r="J530" i="3"/>
  <c r="I530" i="3"/>
  <c r="J529" i="3"/>
  <c r="I529" i="3"/>
  <c r="J528" i="3"/>
  <c r="I528" i="3"/>
  <c r="J527" i="3"/>
  <c r="I527" i="3"/>
  <c r="J526" i="3"/>
  <c r="I526" i="3"/>
  <c r="J525" i="3"/>
  <c r="I525" i="3"/>
  <c r="J524" i="3"/>
  <c r="I524" i="3"/>
  <c r="J523" i="3"/>
  <c r="I523" i="3"/>
  <c r="J522" i="3"/>
  <c r="I522" i="3"/>
  <c r="J521" i="3"/>
  <c r="I521" i="3"/>
  <c r="J520" i="3"/>
  <c r="I520" i="3"/>
  <c r="J519" i="3"/>
  <c r="I519" i="3"/>
  <c r="J518" i="3"/>
  <c r="I518" i="3"/>
  <c r="J517" i="3"/>
  <c r="I517" i="3"/>
  <c r="J516" i="3"/>
  <c r="I516" i="3"/>
  <c r="J515" i="3"/>
  <c r="I515" i="3"/>
  <c r="J514" i="3"/>
  <c r="I514" i="3"/>
  <c r="J513" i="3"/>
  <c r="I513" i="3"/>
  <c r="J512" i="3"/>
  <c r="I512" i="3"/>
  <c r="J511" i="3"/>
  <c r="I511" i="3"/>
  <c r="J510" i="3"/>
  <c r="I510" i="3"/>
  <c r="J509" i="3"/>
  <c r="I509" i="3"/>
  <c r="J508" i="3"/>
  <c r="I508" i="3"/>
  <c r="J507" i="3"/>
  <c r="I507" i="3"/>
  <c r="J506" i="3"/>
  <c r="I506" i="3"/>
  <c r="J505" i="3"/>
  <c r="I505" i="3"/>
  <c r="J504" i="3"/>
  <c r="I504" i="3"/>
  <c r="J503" i="3"/>
  <c r="I503" i="3"/>
  <c r="J502" i="3"/>
  <c r="I502" i="3"/>
  <c r="J500" i="3"/>
  <c r="I500" i="3"/>
  <c r="J499" i="3"/>
  <c r="I499" i="3"/>
  <c r="J498" i="3"/>
  <c r="I498" i="3"/>
  <c r="J497" i="3"/>
  <c r="I497" i="3"/>
  <c r="J496" i="3"/>
  <c r="I496" i="3"/>
  <c r="J495" i="3"/>
  <c r="I495" i="3"/>
  <c r="J494" i="3"/>
  <c r="I494" i="3"/>
  <c r="J493" i="3"/>
  <c r="I493" i="3"/>
  <c r="J492" i="3"/>
  <c r="I492" i="3"/>
  <c r="J491" i="3"/>
  <c r="I491" i="3"/>
  <c r="J490" i="3"/>
  <c r="I490" i="3"/>
  <c r="J489" i="3"/>
  <c r="I489" i="3"/>
  <c r="J488" i="3"/>
  <c r="I488" i="3"/>
  <c r="J487" i="3"/>
  <c r="I487" i="3"/>
  <c r="J486" i="3"/>
  <c r="I486" i="3"/>
  <c r="J485" i="3"/>
  <c r="I485" i="3"/>
  <c r="J484" i="3"/>
  <c r="I484" i="3"/>
  <c r="J483" i="3"/>
  <c r="I483" i="3"/>
  <c r="J482" i="3"/>
  <c r="I482" i="3"/>
  <c r="J481" i="3"/>
  <c r="I481" i="3"/>
  <c r="J480" i="3"/>
  <c r="I480" i="3"/>
  <c r="J479" i="3"/>
  <c r="I479" i="3"/>
  <c r="J478" i="3"/>
  <c r="I478" i="3"/>
  <c r="J477" i="3"/>
  <c r="I477" i="3"/>
  <c r="J476" i="3"/>
  <c r="I476" i="3"/>
  <c r="J475" i="3"/>
  <c r="I475" i="3"/>
  <c r="J474" i="3"/>
  <c r="I474" i="3"/>
  <c r="J472" i="3"/>
  <c r="I472" i="3"/>
  <c r="J471" i="3"/>
  <c r="I471" i="3"/>
  <c r="J470" i="3"/>
  <c r="I470" i="3"/>
  <c r="J469" i="3"/>
  <c r="I469" i="3"/>
  <c r="J468" i="3"/>
  <c r="I468" i="3"/>
  <c r="J467" i="3"/>
  <c r="I467" i="3"/>
  <c r="J466" i="3"/>
  <c r="I466" i="3"/>
  <c r="J465" i="3"/>
  <c r="I465" i="3"/>
  <c r="J464" i="3"/>
  <c r="I464" i="3"/>
  <c r="J463" i="3"/>
  <c r="I463" i="3"/>
  <c r="J462" i="3"/>
  <c r="I462" i="3"/>
  <c r="J461" i="3"/>
  <c r="I461" i="3"/>
  <c r="J460" i="3"/>
  <c r="I460" i="3"/>
  <c r="J459" i="3"/>
  <c r="I459" i="3"/>
  <c r="J458" i="3"/>
  <c r="I458" i="3"/>
  <c r="J457" i="3"/>
  <c r="I457" i="3"/>
  <c r="J455" i="3"/>
  <c r="I455" i="3"/>
  <c r="J454" i="3"/>
  <c r="I454" i="3"/>
  <c r="J453" i="3"/>
  <c r="I453" i="3"/>
  <c r="J452" i="3"/>
  <c r="I452" i="3"/>
  <c r="J451" i="3"/>
  <c r="I451" i="3"/>
  <c r="J450" i="3"/>
  <c r="I450" i="3"/>
  <c r="J449" i="3"/>
  <c r="I449" i="3"/>
  <c r="J448" i="3"/>
  <c r="I448" i="3"/>
  <c r="J447" i="3"/>
  <c r="I447" i="3"/>
  <c r="J446" i="3"/>
  <c r="I446" i="3"/>
  <c r="J445" i="3"/>
  <c r="I445" i="3"/>
  <c r="J444" i="3"/>
  <c r="I444" i="3"/>
  <c r="J443" i="3"/>
  <c r="I443" i="3"/>
  <c r="J442" i="3"/>
  <c r="I442" i="3"/>
  <c r="J441" i="3"/>
  <c r="I441" i="3"/>
  <c r="J440" i="3"/>
  <c r="I440" i="3"/>
  <c r="J439" i="3"/>
  <c r="I439" i="3"/>
  <c r="J438" i="3"/>
  <c r="I438" i="3"/>
  <c r="J437" i="3"/>
  <c r="I437" i="3"/>
  <c r="J436" i="3"/>
  <c r="I436" i="3"/>
  <c r="J435" i="3"/>
  <c r="I435" i="3"/>
  <c r="J434" i="3"/>
  <c r="I434" i="3"/>
  <c r="J433" i="3"/>
  <c r="I433" i="3"/>
  <c r="J432" i="3"/>
  <c r="I432" i="3"/>
  <c r="J430" i="3"/>
  <c r="I430" i="3"/>
  <c r="J429" i="3"/>
  <c r="I429" i="3"/>
  <c r="J428" i="3"/>
  <c r="I428" i="3"/>
  <c r="J427" i="3"/>
  <c r="I427" i="3"/>
  <c r="J426" i="3"/>
  <c r="I426" i="3"/>
  <c r="J425" i="3"/>
  <c r="I425" i="3"/>
  <c r="J424" i="3"/>
  <c r="I424" i="3"/>
  <c r="J423" i="3"/>
  <c r="I423" i="3"/>
  <c r="J422" i="3"/>
  <c r="I422" i="3"/>
  <c r="J421" i="3"/>
  <c r="I421" i="3"/>
  <c r="J420" i="3"/>
  <c r="I420" i="3"/>
  <c r="J419" i="3"/>
  <c r="I419" i="3"/>
  <c r="J418" i="3"/>
  <c r="I418" i="3"/>
  <c r="J417" i="3"/>
  <c r="I417" i="3"/>
  <c r="J416" i="3"/>
  <c r="I416" i="3"/>
  <c r="J415" i="3"/>
  <c r="I415" i="3"/>
  <c r="J414" i="3"/>
  <c r="I414" i="3"/>
  <c r="J413" i="3"/>
  <c r="I413" i="3"/>
  <c r="J412" i="3"/>
  <c r="I412" i="3"/>
  <c r="J411" i="3"/>
  <c r="I411" i="3"/>
  <c r="J410" i="3"/>
  <c r="I410" i="3"/>
  <c r="J409" i="3"/>
  <c r="I409" i="3"/>
  <c r="J408" i="3"/>
  <c r="I408" i="3"/>
  <c r="J407" i="3"/>
  <c r="I407" i="3"/>
  <c r="J406" i="3"/>
  <c r="I406" i="3"/>
  <c r="J405" i="3"/>
  <c r="I405" i="3"/>
  <c r="J404" i="3"/>
  <c r="I404" i="3"/>
  <c r="J403" i="3"/>
  <c r="I403" i="3"/>
  <c r="J402" i="3"/>
  <c r="I402" i="3"/>
  <c r="J401" i="3"/>
  <c r="I401" i="3"/>
  <c r="J400" i="3"/>
  <c r="I400" i="3"/>
  <c r="J399" i="3"/>
  <c r="I399" i="3"/>
  <c r="J398" i="3"/>
  <c r="I398" i="3"/>
  <c r="J397" i="3"/>
  <c r="I397" i="3"/>
  <c r="J396" i="3"/>
  <c r="I396" i="3"/>
  <c r="J395" i="3"/>
  <c r="I395" i="3"/>
  <c r="J394" i="3"/>
  <c r="I394" i="3"/>
  <c r="J393" i="3"/>
  <c r="I393" i="3"/>
  <c r="J392" i="3"/>
  <c r="I392" i="3"/>
  <c r="J391" i="3"/>
  <c r="I391" i="3"/>
  <c r="J389" i="3"/>
  <c r="I389" i="3"/>
  <c r="J388" i="3"/>
  <c r="I388" i="3"/>
  <c r="J387" i="3"/>
  <c r="I387" i="3"/>
  <c r="J386" i="3"/>
  <c r="I386" i="3"/>
  <c r="J385" i="3"/>
  <c r="I385" i="3"/>
  <c r="J384" i="3"/>
  <c r="I384" i="3"/>
  <c r="J383" i="3"/>
  <c r="I383" i="3"/>
  <c r="J382" i="3"/>
  <c r="I382" i="3"/>
  <c r="J381" i="3"/>
  <c r="I381" i="3"/>
  <c r="J380" i="3"/>
  <c r="I380" i="3"/>
  <c r="J379" i="3"/>
  <c r="I379" i="3"/>
  <c r="J378" i="3"/>
  <c r="I378" i="3"/>
  <c r="J377" i="3"/>
  <c r="I377" i="3"/>
  <c r="J376" i="3"/>
  <c r="I376" i="3"/>
  <c r="J375" i="3"/>
  <c r="I375" i="3"/>
  <c r="J374" i="3"/>
  <c r="I374" i="3"/>
  <c r="J373" i="3"/>
  <c r="I373" i="3"/>
  <c r="J372" i="3"/>
  <c r="I372" i="3"/>
  <c r="J371" i="3"/>
  <c r="I371" i="3"/>
  <c r="J370" i="3"/>
  <c r="I370" i="3"/>
  <c r="J369" i="3"/>
  <c r="I369" i="3"/>
  <c r="J368" i="3"/>
  <c r="I368" i="3"/>
  <c r="J367" i="3"/>
  <c r="I367" i="3"/>
  <c r="J366" i="3"/>
  <c r="I366" i="3"/>
  <c r="J365" i="3"/>
  <c r="I365" i="3"/>
  <c r="J364" i="3"/>
  <c r="I364" i="3"/>
  <c r="J363" i="3"/>
  <c r="I363" i="3"/>
  <c r="J362" i="3"/>
  <c r="I362" i="3"/>
  <c r="J361" i="3"/>
  <c r="I361" i="3"/>
  <c r="J360" i="3"/>
  <c r="I360" i="3"/>
  <c r="J359" i="3"/>
  <c r="I359" i="3"/>
  <c r="J358" i="3"/>
  <c r="I358" i="3"/>
  <c r="J357" i="3"/>
  <c r="I357" i="3"/>
  <c r="J356" i="3"/>
  <c r="I356" i="3"/>
  <c r="J355" i="3"/>
  <c r="I355" i="3"/>
  <c r="J354" i="3"/>
  <c r="I354" i="3"/>
  <c r="J353" i="3"/>
  <c r="I353" i="3"/>
  <c r="J352" i="3"/>
  <c r="I352" i="3"/>
  <c r="J351" i="3"/>
  <c r="I351" i="3"/>
  <c r="J349" i="3"/>
  <c r="I349" i="3"/>
  <c r="J348" i="3"/>
  <c r="I348" i="3"/>
  <c r="J347" i="3"/>
  <c r="I347" i="3"/>
  <c r="J346" i="3"/>
  <c r="I346" i="3"/>
  <c r="J345" i="3"/>
  <c r="I345" i="3"/>
  <c r="J344" i="3"/>
  <c r="I344" i="3"/>
  <c r="J343" i="3"/>
  <c r="I343" i="3"/>
  <c r="J342" i="3"/>
  <c r="I342" i="3"/>
  <c r="J341" i="3"/>
  <c r="I341" i="3"/>
  <c r="J340" i="3"/>
  <c r="I340" i="3"/>
  <c r="J339" i="3"/>
  <c r="I339" i="3"/>
  <c r="J338" i="3"/>
  <c r="I338" i="3"/>
  <c r="J337" i="3"/>
  <c r="I337" i="3"/>
  <c r="J336" i="3"/>
  <c r="I336" i="3"/>
  <c r="J335" i="3"/>
  <c r="I335" i="3"/>
  <c r="J334" i="3"/>
  <c r="I334" i="3"/>
  <c r="J333" i="3"/>
  <c r="I333" i="3"/>
  <c r="J332" i="3"/>
  <c r="I332" i="3"/>
  <c r="J331" i="3"/>
  <c r="I331" i="3"/>
  <c r="J330" i="3"/>
  <c r="I330" i="3"/>
  <c r="J328" i="3"/>
  <c r="I328" i="3"/>
  <c r="J327" i="3"/>
  <c r="I327" i="3"/>
  <c r="J326" i="3"/>
  <c r="I326" i="3"/>
  <c r="J325" i="3"/>
  <c r="I325" i="3"/>
  <c r="J324" i="3"/>
  <c r="I324" i="3"/>
  <c r="J323" i="3"/>
  <c r="I323" i="3"/>
  <c r="J322" i="3"/>
  <c r="I322" i="3"/>
  <c r="J321" i="3"/>
  <c r="I321" i="3"/>
  <c r="J320" i="3"/>
  <c r="I320" i="3"/>
  <c r="J319" i="3"/>
  <c r="I319" i="3"/>
  <c r="J318" i="3"/>
  <c r="I318" i="3"/>
  <c r="J317" i="3"/>
  <c r="I317" i="3"/>
  <c r="J316" i="3"/>
  <c r="I316" i="3"/>
  <c r="J315" i="3"/>
  <c r="I315" i="3"/>
  <c r="J314" i="3"/>
  <c r="I314" i="3"/>
  <c r="J313" i="3"/>
  <c r="I313" i="3"/>
  <c r="J312" i="3"/>
  <c r="I312" i="3"/>
  <c r="J311" i="3"/>
  <c r="I311" i="3"/>
  <c r="J310" i="3"/>
  <c r="I310" i="3"/>
  <c r="J309" i="3"/>
  <c r="I309" i="3"/>
  <c r="J308" i="3"/>
  <c r="I308" i="3"/>
  <c r="J307" i="3"/>
  <c r="I307" i="3"/>
  <c r="J306" i="3"/>
  <c r="I306" i="3"/>
  <c r="J305" i="3"/>
  <c r="I305" i="3"/>
  <c r="J304" i="3"/>
  <c r="I304" i="3"/>
  <c r="J303" i="3"/>
  <c r="I303" i="3"/>
  <c r="J301" i="3"/>
  <c r="I301" i="3"/>
  <c r="J300" i="3"/>
  <c r="I300" i="3"/>
  <c r="J299" i="3"/>
  <c r="I299" i="3"/>
  <c r="J298" i="3"/>
  <c r="I298" i="3"/>
  <c r="J297" i="3"/>
  <c r="I297" i="3"/>
  <c r="J296" i="3"/>
  <c r="I296" i="3"/>
  <c r="J295" i="3"/>
  <c r="I295" i="3"/>
  <c r="J294" i="3"/>
  <c r="I294" i="3"/>
  <c r="J293" i="3"/>
  <c r="I293" i="3"/>
  <c r="J292" i="3"/>
  <c r="I292" i="3"/>
  <c r="J291" i="3"/>
  <c r="I291" i="3"/>
  <c r="J290" i="3"/>
  <c r="I290" i="3"/>
  <c r="J289" i="3"/>
  <c r="I289" i="3"/>
  <c r="J288" i="3"/>
  <c r="I288" i="3"/>
  <c r="J287" i="3"/>
  <c r="I287" i="3"/>
  <c r="J286" i="3"/>
  <c r="I286" i="3"/>
  <c r="J285" i="3"/>
  <c r="I285" i="3"/>
  <c r="J284" i="3"/>
  <c r="I284" i="3"/>
  <c r="J283" i="3"/>
  <c r="I283" i="3"/>
  <c r="J282" i="3"/>
  <c r="I282" i="3"/>
  <c r="J281" i="3"/>
  <c r="I281" i="3"/>
  <c r="J280" i="3"/>
  <c r="I280" i="3"/>
  <c r="J279" i="3"/>
  <c r="I279" i="3"/>
  <c r="J278" i="3"/>
  <c r="I278" i="3"/>
  <c r="J277" i="3"/>
  <c r="I277" i="3"/>
  <c r="J276" i="3"/>
  <c r="I276" i="3"/>
  <c r="J275" i="3"/>
  <c r="I275" i="3"/>
  <c r="J274" i="3"/>
  <c r="I274" i="3"/>
  <c r="J273" i="3"/>
  <c r="I273" i="3"/>
  <c r="J272" i="3"/>
  <c r="I272" i="3"/>
  <c r="J271" i="3"/>
  <c r="I271" i="3"/>
  <c r="J270" i="3"/>
  <c r="I270" i="3"/>
  <c r="J269" i="3"/>
  <c r="I269" i="3"/>
  <c r="J267" i="3"/>
  <c r="I267" i="3"/>
  <c r="J266" i="3"/>
  <c r="I266" i="3"/>
  <c r="J265" i="3"/>
  <c r="I265" i="3"/>
  <c r="J264" i="3"/>
  <c r="I264" i="3"/>
  <c r="J263" i="3"/>
  <c r="I263" i="3"/>
  <c r="J262" i="3"/>
  <c r="I262" i="3"/>
  <c r="J261" i="3"/>
  <c r="I261" i="3"/>
  <c r="J260" i="3"/>
  <c r="I260" i="3"/>
  <c r="J259" i="3"/>
  <c r="I259" i="3"/>
  <c r="J258" i="3"/>
  <c r="I258" i="3"/>
  <c r="J257" i="3"/>
  <c r="I257" i="3"/>
  <c r="J256" i="3"/>
  <c r="I256" i="3"/>
  <c r="J255" i="3"/>
  <c r="I255" i="3"/>
  <c r="J253" i="3"/>
  <c r="I253" i="3"/>
  <c r="J252" i="3"/>
  <c r="I252" i="3"/>
  <c r="J251" i="3"/>
  <c r="I251" i="3"/>
  <c r="J250" i="3"/>
  <c r="I250" i="3"/>
  <c r="J249" i="3"/>
  <c r="I249" i="3"/>
  <c r="J248" i="3"/>
  <c r="I248" i="3"/>
  <c r="J247" i="3"/>
  <c r="I247" i="3"/>
  <c r="J246" i="3"/>
  <c r="I246" i="3"/>
  <c r="J245" i="3"/>
  <c r="I245" i="3"/>
  <c r="J244" i="3"/>
  <c r="I244" i="3"/>
  <c r="J243" i="3"/>
  <c r="I243" i="3"/>
  <c r="J242" i="3"/>
  <c r="I242" i="3"/>
  <c r="J241" i="3"/>
  <c r="I241" i="3"/>
  <c r="J240" i="3"/>
  <c r="I240" i="3"/>
  <c r="J239" i="3"/>
  <c r="I239" i="3"/>
  <c r="J238" i="3"/>
  <c r="I238" i="3"/>
  <c r="J237" i="3"/>
  <c r="I237" i="3"/>
  <c r="J236" i="3"/>
  <c r="I236" i="3"/>
  <c r="J235" i="3"/>
  <c r="I235" i="3"/>
  <c r="J234" i="3"/>
  <c r="I234" i="3"/>
  <c r="J233" i="3"/>
  <c r="I233" i="3"/>
  <c r="J232" i="3"/>
  <c r="I232" i="3"/>
  <c r="J231" i="3"/>
  <c r="I231" i="3"/>
  <c r="J230" i="3"/>
  <c r="I230" i="3"/>
  <c r="J229" i="3"/>
  <c r="I229" i="3"/>
  <c r="J228" i="3"/>
  <c r="I228" i="3"/>
  <c r="J227" i="3"/>
  <c r="I227" i="3"/>
  <c r="J226" i="3"/>
  <c r="I226" i="3"/>
  <c r="J225" i="3"/>
  <c r="I225" i="3"/>
  <c r="J224" i="3"/>
  <c r="I224" i="3"/>
  <c r="J223" i="3"/>
  <c r="I223" i="3"/>
  <c r="J222" i="3"/>
  <c r="I222" i="3"/>
  <c r="J221" i="3"/>
  <c r="I221" i="3"/>
  <c r="J220" i="3"/>
  <c r="I220" i="3"/>
  <c r="J219" i="3"/>
  <c r="I219" i="3"/>
  <c r="J218" i="3"/>
  <c r="I218" i="3"/>
  <c r="J217" i="3"/>
  <c r="I217" i="3"/>
  <c r="J216" i="3"/>
  <c r="I216" i="3"/>
  <c r="J215" i="3"/>
  <c r="I215" i="3"/>
  <c r="J214" i="3"/>
  <c r="I214" i="3"/>
  <c r="J213" i="3"/>
  <c r="I213" i="3"/>
  <c r="J212" i="3"/>
  <c r="I212" i="3"/>
  <c r="J211" i="3"/>
  <c r="I211" i="3"/>
  <c r="J209" i="3"/>
  <c r="I209" i="3"/>
  <c r="J208" i="3"/>
  <c r="I208" i="3"/>
  <c r="J207" i="3"/>
  <c r="I207" i="3"/>
  <c r="J206" i="3"/>
  <c r="I206" i="3"/>
  <c r="J205" i="3"/>
  <c r="I205" i="3"/>
  <c r="J204" i="3"/>
  <c r="I204" i="3"/>
  <c r="J203" i="3"/>
  <c r="I203" i="3"/>
  <c r="J202" i="3"/>
  <c r="I202" i="3"/>
  <c r="J201" i="3"/>
  <c r="I201" i="3"/>
  <c r="J200" i="3"/>
  <c r="I200" i="3"/>
  <c r="J199" i="3"/>
  <c r="I199" i="3"/>
  <c r="J198" i="3"/>
  <c r="I198" i="3"/>
  <c r="J197" i="3"/>
  <c r="I197" i="3"/>
  <c r="J196" i="3"/>
  <c r="I196" i="3"/>
  <c r="J195" i="3"/>
  <c r="I195" i="3"/>
  <c r="J194" i="3"/>
  <c r="I194" i="3"/>
  <c r="J193" i="3"/>
  <c r="I193" i="3"/>
  <c r="J191" i="3"/>
  <c r="I191" i="3"/>
  <c r="J190" i="3"/>
  <c r="I190" i="3"/>
  <c r="J189" i="3"/>
  <c r="I189" i="3"/>
  <c r="J188" i="3"/>
  <c r="I188" i="3"/>
  <c r="J187" i="3"/>
  <c r="I187" i="3"/>
  <c r="J186" i="3"/>
  <c r="I186" i="3"/>
  <c r="J185" i="3"/>
  <c r="I185" i="3"/>
  <c r="J184" i="3"/>
  <c r="I184" i="3"/>
  <c r="J183" i="3"/>
  <c r="I183" i="3"/>
  <c r="J182" i="3"/>
  <c r="I182" i="3"/>
  <c r="J180" i="3"/>
  <c r="I180" i="3"/>
  <c r="J179" i="3"/>
  <c r="I179" i="3"/>
  <c r="J178" i="3"/>
  <c r="I178" i="3"/>
  <c r="J177" i="3"/>
  <c r="I177" i="3"/>
  <c r="J176" i="3"/>
  <c r="I176" i="3"/>
  <c r="J175" i="3"/>
  <c r="I175" i="3"/>
  <c r="J174" i="3"/>
  <c r="I174" i="3"/>
  <c r="J173" i="3"/>
  <c r="I173" i="3"/>
  <c r="J172" i="3"/>
  <c r="I172" i="3"/>
  <c r="J171" i="3"/>
  <c r="I171" i="3"/>
  <c r="J169" i="3"/>
  <c r="I169" i="3"/>
  <c r="J168" i="3"/>
  <c r="I168" i="3"/>
  <c r="J167" i="3"/>
  <c r="I167" i="3"/>
  <c r="J166" i="3"/>
  <c r="I166" i="3"/>
  <c r="J165" i="3"/>
  <c r="I165" i="3"/>
  <c r="J164" i="3"/>
  <c r="I164" i="3"/>
  <c r="J163" i="3"/>
  <c r="I163" i="3"/>
  <c r="J162" i="3"/>
  <c r="I162" i="3"/>
  <c r="J161" i="3"/>
  <c r="I161" i="3"/>
  <c r="J160" i="3"/>
  <c r="I160" i="3"/>
  <c r="J159" i="3"/>
  <c r="I159" i="3"/>
  <c r="J158" i="3"/>
  <c r="I158" i="3"/>
  <c r="J157" i="3"/>
  <c r="I157" i="3"/>
  <c r="J156" i="3"/>
  <c r="I156" i="3"/>
  <c r="J155" i="3"/>
  <c r="I155" i="3"/>
  <c r="J154" i="3"/>
  <c r="I154" i="3"/>
  <c r="J153" i="3"/>
  <c r="I153" i="3"/>
  <c r="J152" i="3"/>
  <c r="I152" i="3"/>
  <c r="J151" i="3"/>
  <c r="I151" i="3"/>
  <c r="J150" i="3"/>
  <c r="I150" i="3"/>
  <c r="J149" i="3"/>
  <c r="I149" i="3"/>
  <c r="J148" i="3"/>
  <c r="I148" i="3"/>
  <c r="J147" i="3"/>
  <c r="I147" i="3"/>
  <c r="J146" i="3"/>
  <c r="I146" i="3"/>
  <c r="J145" i="3"/>
  <c r="I145" i="3"/>
  <c r="J144" i="3"/>
  <c r="I144" i="3"/>
  <c r="J143" i="3"/>
  <c r="I143" i="3"/>
  <c r="J142" i="3"/>
  <c r="I142" i="3"/>
  <c r="J141" i="3"/>
  <c r="I141" i="3"/>
  <c r="J140" i="3"/>
  <c r="I140" i="3"/>
  <c r="J139" i="3"/>
  <c r="I139" i="3"/>
  <c r="J138" i="3"/>
  <c r="I138" i="3"/>
  <c r="J137" i="3"/>
  <c r="I137" i="3"/>
  <c r="J136" i="3"/>
  <c r="I136" i="3"/>
  <c r="J135" i="3"/>
  <c r="I135" i="3"/>
  <c r="J134" i="3"/>
  <c r="I134" i="3"/>
  <c r="J133" i="3"/>
  <c r="I133" i="3"/>
  <c r="J132" i="3"/>
  <c r="I132" i="3"/>
  <c r="J131" i="3"/>
  <c r="I131" i="3"/>
  <c r="J130" i="3"/>
  <c r="I130" i="3"/>
  <c r="J129" i="3"/>
  <c r="I129" i="3"/>
  <c r="J128" i="3"/>
  <c r="I128" i="3"/>
  <c r="J127" i="3"/>
  <c r="I127" i="3"/>
  <c r="J126" i="3"/>
  <c r="I126" i="3"/>
  <c r="J125" i="3"/>
  <c r="I125" i="3"/>
  <c r="J124" i="3"/>
  <c r="I124" i="3"/>
  <c r="J123" i="3"/>
  <c r="I123" i="3"/>
  <c r="J122" i="3"/>
  <c r="I122" i="3"/>
  <c r="J121" i="3"/>
  <c r="I121" i="3"/>
  <c r="J120" i="3"/>
  <c r="I120" i="3"/>
  <c r="J119" i="3"/>
  <c r="I119" i="3"/>
  <c r="J118" i="3"/>
  <c r="I118" i="3"/>
  <c r="J117" i="3"/>
  <c r="I117" i="3"/>
  <c r="J116" i="3"/>
  <c r="I116" i="3"/>
  <c r="J115" i="3"/>
  <c r="I115" i="3"/>
  <c r="J114" i="3"/>
  <c r="I114" i="3"/>
  <c r="J113" i="3"/>
  <c r="I113" i="3"/>
  <c r="J112" i="3"/>
  <c r="I112" i="3"/>
  <c r="J110" i="3"/>
  <c r="I110" i="3"/>
  <c r="J109" i="3"/>
  <c r="I109" i="3"/>
  <c r="J108" i="3"/>
  <c r="I108" i="3"/>
  <c r="J107" i="3"/>
  <c r="I107" i="3"/>
  <c r="J106" i="3"/>
  <c r="I106" i="3"/>
  <c r="J105" i="3"/>
  <c r="I105" i="3"/>
  <c r="J104" i="3"/>
  <c r="I104" i="3"/>
  <c r="J103" i="3"/>
  <c r="I103" i="3"/>
  <c r="J102" i="3"/>
  <c r="I102" i="3"/>
  <c r="J100" i="3"/>
  <c r="I100" i="3"/>
  <c r="J99" i="3"/>
  <c r="I99" i="3"/>
  <c r="J98" i="3"/>
  <c r="I98" i="3"/>
  <c r="J97" i="3"/>
  <c r="I97" i="3"/>
  <c r="J96" i="3"/>
  <c r="I96" i="3"/>
  <c r="J95" i="3"/>
  <c r="I95" i="3"/>
  <c r="J94" i="3"/>
  <c r="I94" i="3"/>
  <c r="J93" i="3"/>
  <c r="I93" i="3"/>
  <c r="J92" i="3"/>
  <c r="I92" i="3"/>
  <c r="J91" i="3"/>
  <c r="I91" i="3"/>
  <c r="J90" i="3"/>
  <c r="I90" i="3"/>
  <c r="J89" i="3"/>
  <c r="I89" i="3"/>
  <c r="J88" i="3"/>
  <c r="I88" i="3"/>
  <c r="J87" i="3"/>
  <c r="I87" i="3"/>
  <c r="J86" i="3"/>
  <c r="I86" i="3"/>
  <c r="J85" i="3"/>
  <c r="I85" i="3"/>
  <c r="J84" i="3"/>
  <c r="I84" i="3"/>
  <c r="J83" i="3"/>
  <c r="I83" i="3"/>
  <c r="J82" i="3"/>
  <c r="I82" i="3"/>
  <c r="J81" i="3"/>
  <c r="I81" i="3"/>
  <c r="J80" i="3"/>
  <c r="I80" i="3"/>
  <c r="J79" i="3"/>
  <c r="I79" i="3"/>
  <c r="J78" i="3"/>
  <c r="I78" i="3"/>
  <c r="J77" i="3"/>
  <c r="I77" i="3"/>
  <c r="J76" i="3"/>
  <c r="I76" i="3"/>
  <c r="J75" i="3"/>
  <c r="I75" i="3"/>
  <c r="J74" i="3"/>
  <c r="I74" i="3"/>
  <c r="J73" i="3"/>
  <c r="I73" i="3"/>
  <c r="J72" i="3"/>
  <c r="I72" i="3"/>
  <c r="J71" i="3"/>
  <c r="I71" i="3"/>
  <c r="J70" i="3"/>
  <c r="I70" i="3"/>
  <c r="J69" i="3"/>
  <c r="I69" i="3"/>
  <c r="J68" i="3"/>
  <c r="I68" i="3"/>
  <c r="J66" i="3"/>
  <c r="I66" i="3"/>
  <c r="J65" i="3"/>
  <c r="I65" i="3"/>
  <c r="J64" i="3"/>
  <c r="I64" i="3"/>
  <c r="J63" i="3"/>
  <c r="I63" i="3"/>
  <c r="J62" i="3"/>
  <c r="I62" i="3"/>
  <c r="J61" i="3"/>
  <c r="I61" i="3"/>
  <c r="J60" i="3"/>
  <c r="I60" i="3"/>
  <c r="J59" i="3"/>
  <c r="I59" i="3"/>
  <c r="J58" i="3"/>
  <c r="I58" i="3"/>
  <c r="J57" i="3"/>
  <c r="I57" i="3"/>
  <c r="J56" i="3"/>
  <c r="I56" i="3"/>
  <c r="J55" i="3"/>
  <c r="I55" i="3"/>
  <c r="J54" i="3"/>
  <c r="I54" i="3"/>
  <c r="J53" i="3"/>
  <c r="I53" i="3"/>
  <c r="J52" i="3"/>
  <c r="I52" i="3"/>
  <c r="J51" i="3"/>
  <c r="I51" i="3"/>
  <c r="J49" i="3"/>
  <c r="I49" i="3"/>
  <c r="J48" i="3"/>
  <c r="I48" i="3"/>
  <c r="J47" i="3"/>
  <c r="I47" i="3"/>
  <c r="J46" i="3"/>
  <c r="I46" i="3"/>
  <c r="J45" i="3"/>
  <c r="I45" i="3"/>
  <c r="J44" i="3"/>
  <c r="I44" i="3"/>
  <c r="J43" i="3"/>
  <c r="I43" i="3"/>
  <c r="J42" i="3"/>
  <c r="I42" i="3"/>
  <c r="J41" i="3"/>
  <c r="I41" i="3"/>
  <c r="J40" i="3"/>
  <c r="I40" i="3"/>
  <c r="J39" i="3"/>
  <c r="I39" i="3"/>
  <c r="J38" i="3"/>
  <c r="I38" i="3"/>
  <c r="J36" i="3"/>
  <c r="I36" i="3"/>
  <c r="J35" i="3"/>
  <c r="I35" i="3"/>
  <c r="J34" i="3"/>
  <c r="I34" i="3"/>
  <c r="J33" i="3"/>
  <c r="I33" i="3"/>
  <c r="J32" i="3"/>
  <c r="I32" i="3"/>
  <c r="J31" i="3"/>
  <c r="I31" i="3"/>
  <c r="J30" i="3"/>
  <c r="I30" i="3"/>
  <c r="J29" i="3"/>
  <c r="I29" i="3"/>
  <c r="J28" i="3"/>
  <c r="I28" i="3"/>
  <c r="J27" i="3"/>
  <c r="I27" i="3"/>
  <c r="J26" i="3"/>
  <c r="I26" i="3"/>
  <c r="J25" i="3"/>
  <c r="I25" i="3"/>
  <c r="J24" i="3"/>
  <c r="I24" i="3"/>
  <c r="J23" i="3"/>
  <c r="I23" i="3"/>
  <c r="J22" i="3"/>
  <c r="I22" i="3"/>
  <c r="J21" i="3"/>
  <c r="I21" i="3"/>
  <c r="J20" i="3"/>
  <c r="I20" i="3"/>
  <c r="J19" i="3"/>
  <c r="I19" i="3"/>
  <c r="J18" i="3"/>
  <c r="I18" i="3"/>
  <c r="J17" i="3"/>
  <c r="I17" i="3"/>
  <c r="J15" i="3"/>
  <c r="I15" i="3"/>
  <c r="J14" i="3"/>
  <c r="I14" i="3"/>
  <c r="J13" i="3"/>
  <c r="I13" i="3"/>
  <c r="J12" i="3"/>
  <c r="I12" i="3"/>
  <c r="J11" i="3"/>
  <c r="I11" i="3"/>
  <c r="J10" i="3"/>
  <c r="I10" i="3"/>
  <c r="J9" i="3"/>
  <c r="I9" i="3"/>
  <c r="J8" i="3"/>
  <c r="I8" i="3"/>
  <c r="J7" i="3"/>
  <c r="I7" i="3"/>
  <c r="J6" i="3"/>
  <c r="I6" i="3"/>
  <c r="J5" i="3"/>
  <c r="I5" i="3"/>
  <c r="G28" i="1" l="1"/>
  <c r="E28" i="1"/>
  <c r="C28" i="1"/>
  <c r="I27" i="1"/>
  <c r="H27" i="1"/>
  <c r="I26" i="1"/>
  <c r="H26" i="1"/>
  <c r="I25" i="1"/>
  <c r="H25" i="1"/>
  <c r="I24" i="1"/>
  <c r="H24" i="1"/>
  <c r="I23" i="1"/>
  <c r="H23" i="1"/>
  <c r="I22" i="1"/>
  <c r="H22" i="1"/>
  <c r="I21" i="1"/>
  <c r="H21" i="1"/>
  <c r="I20" i="1"/>
  <c r="H20" i="1"/>
  <c r="I19" i="1"/>
  <c r="H19" i="1"/>
  <c r="I18" i="1"/>
  <c r="H18" i="1"/>
  <c r="I17" i="1"/>
  <c r="H17" i="1"/>
  <c r="I16" i="1"/>
  <c r="H16" i="1"/>
  <c r="I15" i="1"/>
  <c r="H15" i="1"/>
  <c r="I14" i="1"/>
  <c r="H14" i="1"/>
  <c r="I13" i="1"/>
  <c r="H13" i="1"/>
  <c r="I12" i="1"/>
  <c r="H12" i="1"/>
  <c r="I11" i="1"/>
  <c r="H11" i="1"/>
  <c r="I10" i="1"/>
  <c r="H10" i="1"/>
  <c r="I9" i="1"/>
  <c r="H9" i="1"/>
  <c r="I8" i="1"/>
  <c r="H8" i="1"/>
  <c r="I7" i="1"/>
  <c r="H7" i="1"/>
  <c r="I6" i="1"/>
  <c r="H6" i="1"/>
  <c r="I5" i="1"/>
  <c r="H5" i="1"/>
  <c r="I28" i="1" l="1"/>
</calcChain>
</file>

<file path=xl/sharedStrings.xml><?xml version="1.0" encoding="utf-8"?>
<sst xmlns="http://schemas.openxmlformats.org/spreadsheetml/2006/main" count="3863" uniqueCount="151">
  <si>
    <t>Covered Commodity</t>
  </si>
  <si>
    <t>Price Loss Coverage (PLC)</t>
  </si>
  <si>
    <t>Agriculture Risk Coverage-County Option (ARC-CO)</t>
  </si>
  <si>
    <t>Agriculture Risk Coverage-Individual Option (ARC-IC)</t>
  </si>
  <si>
    <t>All ARC/PLC Programs</t>
  </si>
  <si>
    <t>Farm Count</t>
  </si>
  <si>
    <t>Base Acres</t>
  </si>
  <si>
    <t>BARLEY</t>
  </si>
  <si>
    <t>CANOLA</t>
  </si>
  <si>
    <t>CORN</t>
  </si>
  <si>
    <t>CRAMBE</t>
  </si>
  <si>
    <t>DRY PEAS</t>
  </si>
  <si>
    <t>FLAXSEED</t>
  </si>
  <si>
    <t>LENTILS</t>
  </si>
  <si>
    <t>MUSTARD</t>
  </si>
  <si>
    <t>OATS</t>
  </si>
  <si>
    <t>PEANUTS</t>
  </si>
  <si>
    <t>RAPESEED</t>
  </si>
  <si>
    <t>SAFFLOWER</t>
  </si>
  <si>
    <t>SESAME</t>
  </si>
  <si>
    <t>SOYBEANS</t>
  </si>
  <si>
    <t>SUNFLOWERS</t>
  </si>
  <si>
    <t>TEMPERATE JAPONICA RICE</t>
  </si>
  <si>
    <t>WHEAT</t>
  </si>
  <si>
    <t>U.S. Total</t>
  </si>
  <si>
    <t>*</t>
  </si>
  <si>
    <t xml:space="preserve">         * Total excludes generic base.</t>
  </si>
  <si>
    <t>LONG GRAIN RICE</t>
  </si>
  <si>
    <t>SMALL CHICKPEAS</t>
  </si>
  <si>
    <t>LARGE CHICKPEAS</t>
  </si>
  <si>
    <t>GRAIN SORGHUM</t>
  </si>
  <si>
    <t>MEDIUM GRAIN RICE (SOUTHERN)</t>
  </si>
  <si>
    <t>GENERIC 2/</t>
  </si>
  <si>
    <t>3/</t>
  </si>
  <si>
    <t>5,560   4/</t>
  </si>
  <si>
    <t>3/ Summing these columns would result in double-counting.</t>
  </si>
  <si>
    <t>4/ Number of unique farms.</t>
  </si>
  <si>
    <t>1/  Farms elect ARC-CO and PLC on a commodity-by-commodity basis.  Thus, a given farm may have elected PLC for some commodities and ARC-CO for other commodities.  If a farm chooses ARC-IC, all base acres on the farm, regardless of commodity, are elected for ARC-IC.</t>
  </si>
  <si>
    <t>Table 1: Farm Counts and Base Acres on Farms that Made an ARC/PLC Election  -- National by Crop 1/</t>
  </si>
  <si>
    <t xml:space="preserve">2/ Generic base is former upland cotton base.  Note that no data appear in the PLC or ARC-CO columns associated with this generic base row.  This is because annual covered commodity plantings are allocated to the generic base acres on the farm.  In contrast, ARC-IC is a whole farm program and the generic base of the farm (as well as all other covered commodity bases) are associated with ARC-IC. </t>
  </si>
  <si>
    <t>Table 2: Percent of Farms and Base Acres that Made an ARC/PLC Election -- National by Crop</t>
  </si>
  <si>
    <t>Percent of Farms Electing …</t>
  </si>
  <si>
    <t>Percent of Bases Electing …</t>
  </si>
  <si>
    <t>PLC</t>
  </si>
  <si>
    <t>ARC-CO</t>
  </si>
  <si>
    <t>ARC-IC</t>
  </si>
  <si>
    <t>Total</t>
  </si>
  <si>
    <t>1/</t>
  </si>
  <si>
    <t>--</t>
  </si>
  <si>
    <t>1/ Farms elect ARC-CO and PLC on a commodity-by-commodity basis.  A given farm may have elected PLC for some commodities and ARC-CO for other commodities.  Thus, calculating percent of farms electing PLC or ARC-CO at the U.S. level is not possible.</t>
  </si>
  <si>
    <t>-- Less than .5 percent.</t>
  </si>
  <si>
    <t>Table 3: Farm Counts and Base Acres on Farms that Made an ARC/PLC Election -- By State and Crop 1/</t>
  </si>
  <si>
    <t>State</t>
  </si>
  <si>
    <t>ALABAMA</t>
  </si>
  <si>
    <t xml:space="preserve"> </t>
  </si>
  <si>
    <t>ALASKA</t>
  </si>
  <si>
    <t>ARIZONA</t>
  </si>
  <si>
    <t>ARKANSAS</t>
  </si>
  <si>
    <t>CALIFORNIA</t>
  </si>
  <si>
    <t>COLORADO</t>
  </si>
  <si>
    <t>CONNECTICUT</t>
  </si>
  <si>
    <t>DELAWARE</t>
  </si>
  <si>
    <t>FLORIDA</t>
  </si>
  <si>
    <t>GEORGIA</t>
  </si>
  <si>
    <t>IDAHO</t>
  </si>
  <si>
    <t>FLAX</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</si>
  <si>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</si>
  <si>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</si>
  <si>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</si>
  <si>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</si>
  <si>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</si>
  <si>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</si>
  <si>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</si>
  <si>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</si>
  <si>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</si>
  <si>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</si>
  <si>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</si>
  <si>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</si>
  <si>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</si>
  <si>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</si>
  <si>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</si>
  <si>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</si>
  <si>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</si>
  <si>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</si>
  <si>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</si>
  <si>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</si>
  <si>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</si>
  <si>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</si>
  <si>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</si>
  <si>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</si>
  <si>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</si>
  <si>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</si>
  <si>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</si>
  <si>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</si>
  <si>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</si>
  <si>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</si>
  <si>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</si>
  <si>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</si>
  <si>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</si>
  <si>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</si>
  <si>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</si>
  <si>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</si>
  <si>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</si>
  <si>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</si>
  <si>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1/ Farmers elect ARC-CO and PLC on a commodity-by-commodity basis.  Thus, a given farm may have elected PLC for some commodities and ARC-CO for other commodities.  If a farm chooses ARC-IC, all base acres on the farm, regardless of the commodity, are elected for ARC-IC.</t>
  </si>
  <si>
    <t>2/ Generic base is former upland cotton base.  Note that no data appear in the PLC or ARC-CO columns associated with generic base rows.  This is because annual covered commodity plantings are allocated to the generic base acres on the farm.  In contrast, ARC-IC is a whole farm program and the generic base of the farm (as well as all other covered commodity bases) are associated with ARC-IC.</t>
  </si>
  <si>
    <t>Table 4: Percent of Farms and Base Acres that Made an ARC/PLC Election -- By State and Crop</t>
  </si>
  <si>
    <t>Table 5:  Comparison of ARC/PLC Elections and 2013 DCP/ACRE Enrolled Bases -- National by Crop 1/</t>
  </si>
  <si>
    <t>All ARC/PLC Program Elections</t>
  </si>
  <si>
    <t>2013 DCP/ACRE Enrolled Base</t>
  </si>
  <si>
    <t>Difference (2014 minus 2013)</t>
  </si>
  <si>
    <t>1/ Landowners had a one-time opportunity to reallocate (but not increase) their base acreage across different crop bases using the 2009-12 covered commodity planting history.  Landowners could reallocate base acres regardless of the election for PLC, ARC-CO, or ARC-IC (or whether they made no program election).  "DCP/ACRE" refers to the Direct and Countercyclical Payment Program and Average Crop Revenue Election Program; both were eliminated by the 2014 farm bill.</t>
  </si>
  <si>
    <t>2/ The generic base data reflect all former upland cotton base on farms.</t>
  </si>
  <si>
    <t>Table 6:  Comparison of ARC/PLC Elections and 2013 DCP/ACRE Enrolled Bases -- By State and Crop 1/</t>
  </si>
  <si>
    <t>1/ Landowners had a one-time opportunity to reallocate (but not increase) their base acreage across different crop bases using the 2009-12 covered commodity planting history.  Landowners could reallocate base acres regardless of the election for PLC, ARC-CO, or ARC-IC (or whether they made no program election).   "DCP/ACRE" refers to the Direct and Countercyclical Payment Program and Average Crop Revenue Election Program; both were eliminated by the 2014 farm bill.</t>
  </si>
  <si>
    <t>2/ The generic base data reflect all former upland cotton base on farms in the state.</t>
  </si>
  <si>
    <t>Table 7: National Average Price Loss Coverage (PLC) Yields Compared with Counter-Cyclical Program (CCP) Yields 1/</t>
  </si>
  <si>
    <t>Number of Farms Electing PLC</t>
  </si>
  <si>
    <t>Number of Farms Electing PLC and Updating Yields</t>
  </si>
  <si>
    <t xml:space="preserve">Base on Farms Electing PLC and Updating Yields </t>
  </si>
  <si>
    <t>CCP Yield on those Farms Electing PLC and Updating Yield</t>
  </si>
  <si>
    <t>Updated Yield</t>
  </si>
  <si>
    <t>% Change in Yield</t>
  </si>
  <si>
    <t>Number of Farms Electing ARC-CO</t>
  </si>
  <si>
    <t>Number of Farms Electing ARC-CO and Updating Yields 2/</t>
  </si>
  <si>
    <t>Base on Farms Electing ARC-CO and Updating Yields</t>
  </si>
  <si>
    <t>CCP Yield on those Farms Electing ARC-CO and Updating Yield</t>
  </si>
  <si>
    <t>Barley</t>
  </si>
  <si>
    <t>Canola</t>
  </si>
  <si>
    <t>Corn</t>
  </si>
  <si>
    <t>Crambe</t>
  </si>
  <si>
    <t>Dry Peas</t>
  </si>
  <si>
    <t>Flaxseed</t>
  </si>
  <si>
    <t>Grain Sorghum</t>
  </si>
  <si>
    <t>Lentils</t>
  </si>
  <si>
    <t>Large Chickpeas</t>
  </si>
  <si>
    <t>Long Grain Rice</t>
  </si>
  <si>
    <t>Medium Grain Rice (Southern)</t>
  </si>
  <si>
    <t>Mustard</t>
  </si>
  <si>
    <t>Oats</t>
  </si>
  <si>
    <t>Peanuts</t>
  </si>
  <si>
    <t>Rapeseed</t>
  </si>
  <si>
    <t>Safflower</t>
  </si>
  <si>
    <t>Sesame</t>
  </si>
  <si>
    <t>Small Chickpeas</t>
  </si>
  <si>
    <t>Soybeans</t>
  </si>
  <si>
    <t>Sunflowers</t>
  </si>
  <si>
    <t>Temperate Japonica Rice</t>
  </si>
  <si>
    <t>Wheat</t>
  </si>
  <si>
    <t>1/ Updated yields under 2014 farm bill programs are used only in the determination of PLC payments.</t>
  </si>
  <si>
    <t>2/ Under the 2014 farm bill, landowners could choose to update the yields on their farmers regardless of whether they elected PLC, ARC-CO, ARC-IC, or not to elect a program.  Many landowners who did not elect PLC chose to update their yields because of the potential for future program benefits.  Prior to 2014 farm bill provisions, farmers were most recently able to update their yields in 2002, but only if they updated their base.  Many existing CCP yields are based on farm yields that date back to the early 1980s.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</si>
</sst>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0.0"/>
    <numFmt numFmtId="166" formatCode="0.0%"/>
  </numFmts>
  <fonts count="4" x14ac:knownFonts="1">
    <font>
      <sz val="11"/>
      <color theme="1"/>
      <name val="Calibri"/>
      <family val="2"/>
      <scheme val="minor"/>
    </font>
    <font>
      <sz val="11"/>
      <color theme="1"/>
      <name val="Calibri"/>
      <family val="2"/>
      <scheme val="minor"/>
    </font>
    <font>
      <sz val="11"/>
      <name val="Calibri"/>
      <family val="2"/>
      <scheme val="minor"/>
    </font>
    <font>
      <sz val="11"/>
      <name val="Calibri"/>
      <family val="2"/>
    </font>
  </fonts>
  <fills count="3">
    <fill>
      <patternFill patternType="none"/>
    </fill>
    <fill>
      <patternFill patternType="gray125"/>
    </fill>
    <fill>
      <patternFill patternType="solid">
        <fgColor theme="0" tint="-0.1499679555650502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auto="1"/>
      </right>
      <top style="thin">
        <color auto="1"/>
      </top>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6">
    <xf numFmtId="0" fontId="0" fillId="0" borderId="0" xfId="0"/>
    <xf numFmtId="0" fontId="0" fillId="0" borderId="7" xfId="0" applyNumberFormat="1" applyBorder="1" applyAlignment="1" applyProtection="1">
      <alignment horizontal="left"/>
      <protection locked="0"/>
    </xf>
    <xf numFmtId="3" fontId="0" fillId="0" borderId="0" xfId="0" applyNumberFormat="1" applyProtection="1">
      <protection locked="0"/>
    </xf>
    <xf numFmtId="164" fontId="0" fillId="0" borderId="0" xfId="1" applyNumberFormat="1" applyFont="1" applyProtection="1">
      <protection locked="0"/>
    </xf>
    <xf numFmtId="3" fontId="0" fillId="0" borderId="0" xfId="0" applyNumberFormat="1"/>
    <xf numFmtId="164" fontId="0" fillId="0" borderId="0" xfId="1" applyNumberFormat="1" applyFont="1"/>
    <xf numFmtId="3" fontId="0" fillId="0" borderId="8" xfId="0" applyNumberFormat="1" applyBorder="1"/>
    <xf numFmtId="164" fontId="0" fillId="0" borderId="9" xfId="1" applyNumberFormat="1" applyFont="1" applyBorder="1"/>
    <xf numFmtId="3" fontId="0" fillId="0" borderId="0" xfId="0" applyNumberFormat="1" applyBorder="1" applyProtection="1">
      <protection locked="0"/>
    </xf>
    <xf numFmtId="164" fontId="0" fillId="0" borderId="0" xfId="1" applyNumberFormat="1" applyFont="1" applyBorder="1" applyProtection="1">
      <protection locked="0"/>
    </xf>
    <xf numFmtId="0" fontId="0" fillId="0" borderId="5" xfId="0" applyNumberFormat="1" applyBorder="1" applyAlignment="1" applyProtection="1">
      <alignment horizontal="left"/>
      <protection locked="0"/>
    </xf>
    <xf numFmtId="3" fontId="0" fillId="0" borderId="10" xfId="0" applyNumberFormat="1" applyBorder="1" applyProtection="1">
      <protection locked="0"/>
    </xf>
    <xf numFmtId="4" fontId="0" fillId="0" borderId="10" xfId="0" applyNumberFormat="1" applyBorder="1" applyProtection="1">
      <protection locked="0"/>
    </xf>
    <xf numFmtId="0" fontId="0" fillId="0" borderId="6" xfId="0" applyNumberFormat="1" applyBorder="1" applyAlignment="1" applyProtection="1">
      <alignment horizontal="left"/>
      <protection locked="0"/>
    </xf>
    <xf numFmtId="4" fontId="0" fillId="0" borderId="2" xfId="0" applyNumberFormat="1" applyBorder="1"/>
    <xf numFmtId="164" fontId="0" fillId="0" borderId="2" xfId="1" applyNumberFormat="1" applyFont="1" applyBorder="1"/>
    <xf numFmtId="3" fontId="0" fillId="0" borderId="1" xfId="0" applyNumberFormat="1" applyBorder="1"/>
    <xf numFmtId="164" fontId="0" fillId="0" borderId="3" xfId="1" applyNumberFormat="1" applyFont="1" applyBorder="1"/>
    <xf numFmtId="0" fontId="0" fillId="0" borderId="7" xfId="0" applyNumberFormat="1" applyFont="1" applyBorder="1" applyAlignment="1" applyProtection="1">
      <alignment horizontal="left"/>
      <protection locked="0"/>
    </xf>
    <xf numFmtId="3" fontId="0" fillId="2" borderId="6" xfId="0" applyNumberFormat="1" applyFont="1" applyFill="1" applyBorder="1" applyAlignment="1" applyProtection="1">
      <alignment horizontal="center" vertical="center"/>
      <protection locked="0"/>
    </xf>
    <xf numFmtId="0" fontId="0" fillId="2" borderId="6" xfId="0" applyNumberFormat="1" applyFont="1" applyFill="1" applyBorder="1" applyAlignment="1" applyProtection="1">
      <alignment horizontal="center" vertical="center"/>
      <protection locked="0"/>
    </xf>
    <xf numFmtId="4" fontId="0" fillId="2" borderId="6" xfId="0" applyNumberFormat="1" applyFont="1" applyFill="1" applyBorder="1" applyAlignment="1" applyProtection="1">
      <alignment horizontal="center" vertical="center"/>
      <protection locked="0"/>
    </xf>
    <xf numFmtId="3" fontId="0" fillId="0" borderId="2" xfId="0" applyNumberFormat="1" applyBorder="1" applyAlignment="1">
      <alignment horizontal="right"/>
    </xf>
    <xf numFmtId="3" fontId="0" fillId="0" borderId="2" xfId="0" applyNumberFormat="1" applyBorder="1" applyAlignment="1">
      <alignment horizontal="right" vertical="center"/>
    </xf>
    <xf numFmtId="14" fontId="0" fillId="0" borderId="0" xfId="0" applyNumberFormat="1"/>
    <xf numFmtId="0" fontId="0" fillId="2" borderId="12" xfId="0" applyFill="1" applyBorder="1" applyAlignment="1">
      <alignment horizontal="center"/>
    </xf>
    <xf numFmtId="0" fontId="0" fillId="2" borderId="5" xfId="0" applyFont="1" applyFill="1" applyBorder="1" applyAlignment="1" applyProtection="1">
      <alignment horizontal="center" vertical="center"/>
      <protection locked="0"/>
    </xf>
    <xf numFmtId="3" fontId="0" fillId="2" borderId="13" xfId="0" applyNumberFormat="1"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0" borderId="8" xfId="0" applyBorder="1" applyAlignment="1" applyProtection="1">
      <alignment horizontal="left"/>
      <protection locked="0"/>
    </xf>
    <xf numFmtId="9" fontId="0" fillId="0" borderId="4" xfId="2" applyFont="1" applyBorder="1" applyProtection="1">
      <protection locked="0"/>
    </xf>
    <xf numFmtId="9" fontId="0" fillId="0" borderId="11" xfId="2" applyFont="1" applyBorder="1" applyProtection="1">
      <protection locked="0"/>
    </xf>
    <xf numFmtId="9" fontId="0" fillId="0" borderId="14" xfId="0" applyNumberFormat="1" applyBorder="1"/>
    <xf numFmtId="9" fontId="0" fillId="0" borderId="8" xfId="2" applyFont="1" applyBorder="1" applyProtection="1">
      <protection locked="0"/>
    </xf>
    <xf numFmtId="9" fontId="0" fillId="0" borderId="0" xfId="2" applyFont="1" applyBorder="1" applyProtection="1">
      <protection locked="0"/>
    </xf>
    <xf numFmtId="9" fontId="0" fillId="0" borderId="9" xfId="0" applyNumberFormat="1" applyBorder="1"/>
    <xf numFmtId="0" fontId="0" fillId="0" borderId="7" xfId="0" applyFont="1" applyBorder="1" applyAlignment="1" applyProtection="1">
      <alignment horizontal="left"/>
      <protection locked="0"/>
    </xf>
    <xf numFmtId="0" fontId="0" fillId="0" borderId="12" xfId="0" applyBorder="1" applyAlignment="1" applyProtection="1">
      <alignment horizontal="left"/>
      <protection locked="0"/>
    </xf>
    <xf numFmtId="9" fontId="0" fillId="0" borderId="12" xfId="2" applyFont="1" applyBorder="1" applyProtection="1">
      <protection locked="0"/>
    </xf>
    <xf numFmtId="9" fontId="0" fillId="0" borderId="10" xfId="2" applyFont="1" applyBorder="1" applyProtection="1">
      <protection locked="0"/>
    </xf>
    <xf numFmtId="9" fontId="0" fillId="0" borderId="15" xfId="0" applyNumberFormat="1" applyBorder="1"/>
    <xf numFmtId="0" fontId="0" fillId="0" borderId="1" xfId="0" applyBorder="1" applyAlignment="1" applyProtection="1">
      <alignment horizontal="left"/>
      <protection locked="0"/>
    </xf>
    <xf numFmtId="2" fontId="0" fillId="0" borderId="1" xfId="2" applyNumberFormat="1" applyFont="1" applyBorder="1" applyAlignment="1" applyProtection="1">
      <alignment horizontal="right"/>
      <protection locked="0"/>
    </xf>
    <xf numFmtId="2" fontId="0" fillId="0" borderId="2" xfId="2" applyNumberFormat="1" applyFont="1" applyBorder="1" applyAlignment="1" applyProtection="1">
      <alignment horizontal="right"/>
      <protection locked="0"/>
    </xf>
    <xf numFmtId="2" fontId="0" fillId="0" borderId="2" xfId="2" quotePrefix="1" applyNumberFormat="1" applyFont="1" applyBorder="1" applyAlignment="1" applyProtection="1">
      <alignment horizontal="right"/>
      <protection locked="0"/>
    </xf>
    <xf numFmtId="9" fontId="0" fillId="0" borderId="3" xfId="0" applyNumberFormat="1" applyBorder="1"/>
    <xf numFmtId="9" fontId="0" fillId="0" borderId="10" xfId="2" applyFont="1" applyBorder="1"/>
    <xf numFmtId="9" fontId="0" fillId="0" borderId="15" xfId="2" applyFont="1" applyBorder="1"/>
    <xf numFmtId="0" fontId="0" fillId="0" borderId="0" xfId="0" quotePrefix="1"/>
    <xf numFmtId="14" fontId="2" fillId="0" borderId="0" xfId="0" applyNumberFormat="1" applyFont="1"/>
    <xf numFmtId="3" fontId="2" fillId="2" borderId="6" xfId="0" applyNumberFormat="1" applyFont="1" applyFill="1" applyBorder="1" applyAlignment="1" applyProtection="1">
      <alignment horizontal="center" vertical="center"/>
      <protection locked="0"/>
    </xf>
    <xf numFmtId="0" fontId="2" fillId="2" borderId="6" xfId="0" applyNumberFormat="1" applyFont="1" applyFill="1" applyBorder="1" applyAlignment="1" applyProtection="1">
      <alignment horizontal="center" vertical="center"/>
      <protection locked="0"/>
    </xf>
    <xf numFmtId="4" fontId="2" fillId="2" borderId="6" xfId="0" applyNumberFormat="1" applyFont="1" applyFill="1" applyBorder="1" applyAlignment="1" applyProtection="1">
      <alignment horizontal="center" vertical="center"/>
      <protection locked="0"/>
    </xf>
    <xf numFmtId="0" fontId="2" fillId="0" borderId="8" xfId="0" applyFont="1" applyBorder="1"/>
    <xf numFmtId="0" fontId="2" fillId="0" borderId="4" xfId="0" applyFont="1" applyBorder="1"/>
    <xf numFmtId="3" fontId="2" fillId="0" borderId="4" xfId="0" applyNumberFormat="1" applyFont="1" applyBorder="1"/>
    <xf numFmtId="0" fontId="2" fillId="0" borderId="0" xfId="0" applyFont="1" applyBorder="1"/>
    <xf numFmtId="3" fontId="2" fillId="0" borderId="0" xfId="0" applyNumberFormat="1" applyFont="1" applyBorder="1"/>
    <xf numFmtId="3" fontId="2" fillId="0" borderId="9" xfId="0" applyNumberFormat="1" applyFont="1" applyBorder="1"/>
    <xf numFmtId="3" fontId="2" fillId="0" borderId="8" xfId="0" applyNumberFormat="1" applyFont="1" applyBorder="1"/>
    <xf numFmtId="2" fontId="2" fillId="0" borderId="0" xfId="0" applyNumberFormat="1" applyFont="1" applyBorder="1"/>
    <xf numFmtId="0" fontId="2" fillId="0" borderId="12" xfId="0" applyFont="1" applyBorder="1"/>
    <xf numFmtId="3" fontId="2" fillId="0" borderId="12" xfId="0" applyNumberFormat="1" applyFont="1" applyBorder="1"/>
    <xf numFmtId="0" fontId="2" fillId="0" borderId="10" xfId="0" applyFont="1" applyBorder="1"/>
    <xf numFmtId="3" fontId="2" fillId="0" borderId="10" xfId="0" applyNumberFormat="1" applyFont="1" applyBorder="1"/>
    <xf numFmtId="3" fontId="2" fillId="0" borderId="15" xfId="0" applyNumberFormat="1" applyFont="1" applyBorder="1"/>
    <xf numFmtId="0" fontId="2" fillId="0" borderId="0" xfId="0" applyFont="1"/>
    <xf numFmtId="0" fontId="2" fillId="2" borderId="6" xfId="0" applyFont="1" applyFill="1" applyBorder="1" applyAlignment="1" applyProtection="1">
      <alignment horizontal="center" vertical="center"/>
      <protection locked="0"/>
    </xf>
    <xf numFmtId="9" fontId="2" fillId="0" borderId="0" xfId="0" applyNumberFormat="1" applyFont="1"/>
    <xf numFmtId="0" fontId="0" fillId="2" borderId="6" xfId="0" applyFill="1" applyBorder="1" applyAlignment="1">
      <alignment horizontal="center"/>
    </xf>
    <xf numFmtId="164" fontId="0" fillId="0" borderId="4" xfId="1" applyNumberFormat="1" applyFont="1" applyBorder="1"/>
    <xf numFmtId="164" fontId="0" fillId="0" borderId="14" xfId="1" applyNumberFormat="1" applyFont="1" applyBorder="1"/>
    <xf numFmtId="3" fontId="0" fillId="0" borderId="4" xfId="0" applyNumberFormat="1" applyBorder="1"/>
    <xf numFmtId="164" fontId="0" fillId="0" borderId="11" xfId="1" applyNumberFormat="1" applyFont="1" applyBorder="1"/>
    <xf numFmtId="164" fontId="0" fillId="0" borderId="8" xfId="1" applyNumberFormat="1" applyFont="1" applyBorder="1"/>
    <xf numFmtId="164" fontId="0" fillId="0" borderId="0" xfId="1" applyNumberFormat="1" applyFont="1" applyBorder="1"/>
    <xf numFmtId="164" fontId="0" fillId="0" borderId="12" xfId="1" applyNumberFormat="1" applyFont="1" applyBorder="1"/>
    <xf numFmtId="164" fontId="0" fillId="0" borderId="15" xfId="1" applyNumberFormat="1" applyFont="1" applyBorder="1"/>
    <xf numFmtId="3" fontId="0" fillId="0" borderId="12" xfId="0" applyNumberFormat="1" applyBorder="1"/>
    <xf numFmtId="164" fontId="0" fillId="0" borderId="10" xfId="1" applyNumberFormat="1" applyFont="1" applyBorder="1"/>
    <xf numFmtId="0" fontId="0" fillId="0" borderId="0" xfId="0" applyAlignment="1">
      <alignment vertical="center"/>
    </xf>
    <xf numFmtId="3" fontId="2" fillId="0" borderId="0" xfId="0" applyNumberFormat="1" applyFont="1"/>
    <xf numFmtId="37" fontId="2" fillId="0" borderId="0" xfId="0" applyNumberFormat="1" applyFont="1"/>
    <xf numFmtId="3" fontId="2" fillId="0" borderId="4" xfId="0" applyNumberFormat="1" applyFont="1" applyBorder="1" applyProtection="1">
      <protection locked="0"/>
    </xf>
    <xf numFmtId="3" fontId="2" fillId="0" borderId="11" xfId="0" applyNumberFormat="1" applyFont="1" applyBorder="1" applyProtection="1">
      <protection locked="0"/>
    </xf>
    <xf numFmtId="3" fontId="2" fillId="0" borderId="14" xfId="0" applyNumberFormat="1" applyFont="1" applyBorder="1" applyProtection="1">
      <protection locked="0"/>
    </xf>
    <xf numFmtId="165" fontId="2" fillId="0" borderId="11" xfId="0" applyNumberFormat="1" applyFont="1" applyBorder="1"/>
    <xf numFmtId="166" fontId="2" fillId="0" borderId="14" xfId="0" applyNumberFormat="1" applyFont="1" applyBorder="1"/>
    <xf numFmtId="3" fontId="2" fillId="0" borderId="12" xfId="0" applyNumberFormat="1" applyFont="1" applyBorder="1" applyProtection="1">
      <protection locked="0"/>
    </xf>
    <xf numFmtId="3" fontId="2" fillId="0" borderId="10" xfId="0" applyNumberFormat="1" applyFont="1" applyBorder="1" applyProtection="1">
      <protection locked="0"/>
    </xf>
    <xf numFmtId="3" fontId="2" fillId="0" borderId="15" xfId="0" applyNumberFormat="1" applyFont="1" applyBorder="1" applyProtection="1">
      <protection locked="0"/>
    </xf>
    <xf numFmtId="165" fontId="2" fillId="0" borderId="10" xfId="0" applyNumberFormat="1" applyFont="1" applyBorder="1"/>
    <xf numFmtId="166" fontId="2" fillId="0" borderId="15" xfId="0" applyNumberFormat="1" applyFont="1" applyBorder="1"/>
    <xf numFmtId="3" fontId="2" fillId="0" borderId="8" xfId="0" applyNumberFormat="1" applyFont="1" applyBorder="1" applyProtection="1">
      <protection locked="0"/>
    </xf>
    <xf numFmtId="3" fontId="2" fillId="0" borderId="0" xfId="0" applyNumberFormat="1" applyFont="1" applyBorder="1" applyProtection="1">
      <protection locked="0"/>
    </xf>
    <xf numFmtId="3" fontId="2" fillId="0" borderId="9" xfId="0" applyNumberFormat="1" applyFont="1" applyBorder="1" applyProtection="1">
      <protection locked="0"/>
    </xf>
    <xf numFmtId="165" fontId="2" fillId="0" borderId="0" xfId="0" applyNumberFormat="1" applyFont="1" applyBorder="1"/>
    <xf numFmtId="166" fontId="2" fillId="0" borderId="9" xfId="0" applyNumberFormat="1" applyFont="1" applyBorder="1"/>
    <xf numFmtId="0" fontId="2" fillId="0" borderId="11" xfId="0" applyFont="1" applyBorder="1"/>
    <xf numFmtId="0" fontId="0" fillId="0" borderId="0" xfId="0" applyNumberFormat="1" applyFill="1" applyBorder="1" applyAlignment="1" applyProtection="1">
      <alignment horizontal="left" wrapText="1"/>
      <protection locked="0"/>
    </xf>
    <xf numFmtId="0" fontId="0" fillId="0" borderId="11" xfId="0" applyNumberFormat="1" applyFill="1" applyBorder="1" applyAlignment="1" applyProtection="1">
      <alignment horizontal="left" wrapText="1"/>
      <protection locked="0"/>
    </xf>
    <xf numFmtId="0" fontId="0" fillId="0" borderId="11" xfId="0" applyBorder="1" applyAlignment="1">
      <alignment horizontal="right" vertical="top"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3" xfId="0" applyFill="1" applyBorder="1" applyAlignment="1">
      <alignment horizontal="center"/>
    </xf>
    <xf numFmtId="0" fontId="0" fillId="2" borderId="4" xfId="0" applyNumberFormat="1" applyFont="1" applyFill="1" applyBorder="1" applyAlignment="1" applyProtection="1">
      <alignment horizontal="center" vertical="center"/>
      <protection locked="0"/>
    </xf>
    <xf numFmtId="0" fontId="0" fillId="2" borderId="5" xfId="0" applyNumberFormat="1" applyFont="1" applyFill="1" applyBorder="1" applyAlignment="1" applyProtection="1">
      <alignment horizontal="center" vertical="center"/>
      <protection locked="0"/>
    </xf>
    <xf numFmtId="3" fontId="0" fillId="2" borderId="1" xfId="0" applyNumberFormat="1" applyFill="1" applyBorder="1" applyAlignment="1">
      <alignment horizontal="center" vertical="center"/>
    </xf>
    <xf numFmtId="3" fontId="0" fillId="2" borderId="3" xfId="0" applyNumberFormat="1" applyFill="1" applyBorder="1" applyAlignment="1">
      <alignment horizontal="center" vertical="center"/>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2" borderId="1"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xf>
    <xf numFmtId="0" fontId="0" fillId="2" borderId="11" xfId="0" applyFill="1" applyBorder="1" applyAlignment="1">
      <alignment horizontal="center"/>
    </xf>
    <xf numFmtId="0" fontId="0" fillId="0" borderId="0" xfId="0" applyFill="1" applyBorder="1" applyAlignment="1" applyProtection="1">
      <alignment horizontal="left" wrapText="1"/>
      <protection locked="0"/>
    </xf>
    <xf numFmtId="0" fontId="3" fillId="0" borderId="0" xfId="0" applyFont="1" applyAlignment="1">
      <alignment horizontal="left"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NumberFormat="1" applyFont="1" applyFill="1" applyBorder="1" applyAlignment="1" applyProtection="1">
      <alignment horizontal="center" vertical="center"/>
      <protection locked="0"/>
    </xf>
    <xf numFmtId="0" fontId="2" fillId="2" borderId="5" xfId="0" applyNumberFormat="1" applyFont="1" applyFill="1" applyBorder="1" applyAlignment="1" applyProtection="1">
      <alignment horizontal="center" vertical="center"/>
      <protection locked="0"/>
    </xf>
    <xf numFmtId="3" fontId="2" fillId="2" borderId="1"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xf>
    <xf numFmtId="0" fontId="2" fillId="2" borderId="11" xfId="0" applyFont="1" applyFill="1" applyBorder="1" applyAlignment="1">
      <alignment horizontal="center"/>
    </xf>
    <xf numFmtId="0" fontId="2" fillId="2" borderId="14" xfId="0" applyFont="1" applyFill="1" applyBorder="1" applyAlignment="1">
      <alignment horizontal="center"/>
    </xf>
    <xf numFmtId="0" fontId="0" fillId="2" borderId="1" xfId="0" applyFill="1" applyBorder="1" applyAlignment="1">
      <alignment horizontal="center" wrapText="1"/>
    </xf>
    <xf numFmtId="0" fontId="0" fillId="2" borderId="3" xfId="0" applyFill="1" applyBorder="1" applyAlignment="1">
      <alignment horizontal="center" wrapText="1"/>
    </xf>
    <xf numFmtId="0" fontId="0" fillId="0" borderId="0" xfId="0" applyAlignment="1">
      <alignment horizontal="left" vertical="center" wrapText="1"/>
    </xf>
    <xf numFmtId="0" fontId="2" fillId="0" borderId="0" xfId="0" applyFont="1" applyAlignment="1">
      <alignment horizontal="left" wrapText="1"/>
    </xf>
    <xf numFmtId="0" fontId="2" fillId="2" borderId="14" xfId="0" applyFont="1" applyFill="1" applyBorder="1" applyAlignment="1">
      <alignment horizontal="center"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0" xfId="0" applyFont="1" applyFill="1" applyBorder="1" applyAlignment="1">
      <alignment horizontal="center" wrapText="1"/>
    </xf>
    <xf numFmtId="0" fontId="2" fillId="2" borderId="15" xfId="0" applyFont="1" applyFill="1" applyBorder="1" applyAlignment="1">
      <alignment horizontal="center" wrapText="1"/>
    </xf>
    <xf numFmtId="0" fontId="2" fillId="2" borderId="4" xfId="0" applyFont="1" applyFill="1" applyBorder="1" applyAlignment="1">
      <alignment horizontal="center" wrapText="1"/>
    </xf>
    <xf numFmtId="0" fontId="2" fillId="2" borderId="8" xfId="0" applyFont="1" applyFill="1" applyBorder="1" applyAlignment="1">
      <alignment horizontal="center" wrapText="1"/>
    </xf>
    <xf numFmtId="0" fontId="2" fillId="2" borderId="12" xfId="0" applyFont="1" applyFill="1" applyBorder="1" applyAlignment="1">
      <alignment horizontal="center" wrapText="1"/>
    </xf>
    <xf numFmtId="0" fontId="2" fillId="2" borderId="10" xfId="0" applyFont="1" applyFill="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topLeftCell="A4" workbookViewId="0">
      <selection activeCell="A33" sqref="A33"/>
    </sheetView>
  </sheetViews>
  <sheetFormatPr defaultRowHeight="14.4" x14ac:dyDescent="0.3"/>
  <cols>
    <col min="1" max="1" width="31.109375" customWidth="1"/>
    <col min="2" max="2" width="10.44140625" bestFit="1" customWidth="1"/>
    <col min="3" max="3" width="15" customWidth="1"/>
    <col min="4" max="4" width="13.88671875" bestFit="1" customWidth="1"/>
    <col min="5" max="5" width="14.6640625" bestFit="1" customWidth="1"/>
    <col min="6" max="6" width="11.33203125" customWidth="1"/>
    <col min="7" max="7" width="12.6640625" customWidth="1"/>
    <col min="8" max="8" width="10.44140625" bestFit="1" customWidth="1"/>
    <col min="9" max="9" width="14.6640625" bestFit="1" customWidth="1"/>
  </cols>
  <sheetData>
    <row r="1" spans="1:9" x14ac:dyDescent="0.3">
      <c r="I1" s="24">
        <v>42153</v>
      </c>
    </row>
    <row r="2" spans="1:9" x14ac:dyDescent="0.3">
      <c r="A2" s="102" t="s">
        <v>38</v>
      </c>
      <c r="B2" s="103"/>
      <c r="C2" s="103"/>
      <c r="D2" s="103"/>
      <c r="E2" s="103"/>
      <c r="F2" s="103"/>
      <c r="G2" s="103"/>
      <c r="H2" s="103"/>
      <c r="I2" s="104"/>
    </row>
    <row r="3" spans="1:9" ht="36" customHeight="1" x14ac:dyDescent="0.3">
      <c r="A3" s="105" t="s">
        <v>0</v>
      </c>
      <c r="B3" s="107" t="s">
        <v>1</v>
      </c>
      <c r="C3" s="108"/>
      <c r="D3" s="109" t="s">
        <v>2</v>
      </c>
      <c r="E3" s="110"/>
      <c r="F3" s="111" t="s">
        <v>3</v>
      </c>
      <c r="G3" s="110"/>
      <c r="H3" s="112" t="s">
        <v>4</v>
      </c>
      <c r="I3" s="113"/>
    </row>
    <row r="4" spans="1:9" x14ac:dyDescent="0.3">
      <c r="A4" s="106"/>
      <c r="B4" s="19" t="s">
        <v>5</v>
      </c>
      <c r="C4" s="20" t="s">
        <v>6</v>
      </c>
      <c r="D4" s="19" t="s">
        <v>5</v>
      </c>
      <c r="E4" s="20" t="s">
        <v>6</v>
      </c>
      <c r="F4" s="19" t="s">
        <v>5</v>
      </c>
      <c r="G4" s="21" t="s">
        <v>6</v>
      </c>
      <c r="H4" s="19" t="s">
        <v>5</v>
      </c>
      <c r="I4" s="21" t="s">
        <v>6</v>
      </c>
    </row>
    <row r="5" spans="1:9" x14ac:dyDescent="0.3">
      <c r="A5" s="1" t="s">
        <v>7</v>
      </c>
      <c r="B5" s="2">
        <v>63507</v>
      </c>
      <c r="C5" s="3">
        <v>3876590.03</v>
      </c>
      <c r="D5" s="4">
        <v>46420</v>
      </c>
      <c r="E5" s="5">
        <v>1127214.19</v>
      </c>
      <c r="F5" s="4">
        <v>1350</v>
      </c>
      <c r="G5" s="5">
        <v>181912.74</v>
      </c>
      <c r="H5" s="6">
        <f t="shared" ref="H5:I26" si="0">B5+D5+F5</f>
        <v>111277</v>
      </c>
      <c r="I5" s="7">
        <f t="shared" si="0"/>
        <v>5185716.96</v>
      </c>
    </row>
    <row r="6" spans="1:9" x14ac:dyDescent="0.3">
      <c r="A6" s="1" t="s">
        <v>8</v>
      </c>
      <c r="B6" s="2">
        <v>16155</v>
      </c>
      <c r="C6" s="3">
        <v>1436766.24</v>
      </c>
      <c r="D6" s="4">
        <v>1134</v>
      </c>
      <c r="E6" s="5">
        <v>31814.39</v>
      </c>
      <c r="F6" s="4">
        <v>131</v>
      </c>
      <c r="G6" s="5">
        <v>7736.17</v>
      </c>
      <c r="H6" s="6">
        <f t="shared" si="0"/>
        <v>17420</v>
      </c>
      <c r="I6" s="7">
        <f t="shared" si="0"/>
        <v>1476316.7999999998</v>
      </c>
    </row>
    <row r="7" spans="1:9" x14ac:dyDescent="0.3">
      <c r="A7" s="1" t="s">
        <v>9</v>
      </c>
      <c r="B7" s="2">
        <v>121968</v>
      </c>
      <c r="C7" s="3">
        <v>6388065.7800000003</v>
      </c>
      <c r="D7" s="4">
        <v>1238481</v>
      </c>
      <c r="E7" s="5">
        <v>90057275.609999999</v>
      </c>
      <c r="F7" s="4">
        <v>2893</v>
      </c>
      <c r="G7" s="5">
        <v>323105.62</v>
      </c>
      <c r="H7" s="6">
        <f t="shared" si="0"/>
        <v>1363342</v>
      </c>
      <c r="I7" s="7">
        <f t="shared" si="0"/>
        <v>96768447.010000005</v>
      </c>
    </row>
    <row r="8" spans="1:9" x14ac:dyDescent="0.3">
      <c r="A8" s="1" t="s">
        <v>10</v>
      </c>
      <c r="B8" s="2">
        <v>69</v>
      </c>
      <c r="C8" s="3">
        <v>1697.51</v>
      </c>
      <c r="D8" s="4">
        <v>46</v>
      </c>
      <c r="E8" s="5">
        <v>888.99</v>
      </c>
      <c r="F8" s="4">
        <v>1</v>
      </c>
      <c r="G8" s="5">
        <v>16.100000000000001</v>
      </c>
      <c r="H8" s="6">
        <f t="shared" si="0"/>
        <v>116</v>
      </c>
      <c r="I8" s="7">
        <f t="shared" si="0"/>
        <v>2602.6</v>
      </c>
    </row>
    <row r="9" spans="1:9" x14ac:dyDescent="0.3">
      <c r="A9" s="1" t="s">
        <v>11</v>
      </c>
      <c r="B9" s="2">
        <v>3325</v>
      </c>
      <c r="C9" s="3">
        <v>196635.75</v>
      </c>
      <c r="D9" s="4">
        <v>4058</v>
      </c>
      <c r="E9" s="5">
        <v>219470.75</v>
      </c>
      <c r="F9" s="4">
        <v>252</v>
      </c>
      <c r="G9" s="5">
        <v>25783.3</v>
      </c>
      <c r="H9" s="6">
        <f t="shared" si="0"/>
        <v>7635</v>
      </c>
      <c r="I9" s="7">
        <f t="shared" si="0"/>
        <v>441889.8</v>
      </c>
    </row>
    <row r="10" spans="1:9" x14ac:dyDescent="0.3">
      <c r="A10" s="1" t="s">
        <v>12</v>
      </c>
      <c r="B10" s="2">
        <v>3261</v>
      </c>
      <c r="C10" s="3">
        <v>145583.76</v>
      </c>
      <c r="D10" s="4">
        <v>2212</v>
      </c>
      <c r="E10" s="5">
        <v>82871.16</v>
      </c>
      <c r="F10" s="4">
        <v>33</v>
      </c>
      <c r="G10" s="5">
        <v>1837.34</v>
      </c>
      <c r="H10" s="6">
        <f t="shared" si="0"/>
        <v>5506</v>
      </c>
      <c r="I10" s="7">
        <f t="shared" si="0"/>
        <v>230292.26</v>
      </c>
    </row>
    <row r="11" spans="1:9" x14ac:dyDescent="0.3">
      <c r="A11" s="1" t="s">
        <v>30</v>
      </c>
      <c r="B11" s="2">
        <v>123691</v>
      </c>
      <c r="C11" s="3">
        <v>5965661.4699999997</v>
      </c>
      <c r="D11" s="4">
        <v>106410</v>
      </c>
      <c r="E11" s="5">
        <v>2998211.32</v>
      </c>
      <c r="F11" s="4">
        <v>281</v>
      </c>
      <c r="G11" s="5">
        <v>15557.09</v>
      </c>
      <c r="H11" s="6">
        <f t="shared" si="0"/>
        <v>230382</v>
      </c>
      <c r="I11" s="7">
        <f t="shared" si="0"/>
        <v>8979429.879999999</v>
      </c>
    </row>
    <row r="12" spans="1:9" x14ac:dyDescent="0.3">
      <c r="A12" s="1" t="s">
        <v>13</v>
      </c>
      <c r="B12" s="2">
        <v>1836</v>
      </c>
      <c r="C12" s="3">
        <v>151080.12</v>
      </c>
      <c r="D12" s="4">
        <v>1583</v>
      </c>
      <c r="E12" s="5">
        <v>116797.95</v>
      </c>
      <c r="F12" s="4">
        <v>171</v>
      </c>
      <c r="G12" s="5">
        <v>19184.5</v>
      </c>
      <c r="H12" s="6">
        <f t="shared" si="0"/>
        <v>3590</v>
      </c>
      <c r="I12" s="7">
        <f t="shared" si="0"/>
        <v>287062.57</v>
      </c>
    </row>
    <row r="13" spans="1:9" x14ac:dyDescent="0.3">
      <c r="A13" s="1" t="s">
        <v>29</v>
      </c>
      <c r="B13" s="2">
        <v>402</v>
      </c>
      <c r="C13" s="3">
        <v>19411.91</v>
      </c>
      <c r="D13" s="4">
        <v>744</v>
      </c>
      <c r="E13" s="5">
        <v>56636</v>
      </c>
      <c r="F13" s="4">
        <v>100</v>
      </c>
      <c r="G13" s="5">
        <v>9586.51</v>
      </c>
      <c r="H13" s="6">
        <f t="shared" si="0"/>
        <v>1246</v>
      </c>
      <c r="I13" s="7">
        <f t="shared" si="0"/>
        <v>85634.42</v>
      </c>
    </row>
    <row r="14" spans="1:9" x14ac:dyDescent="0.3">
      <c r="A14" s="1" t="s">
        <v>27</v>
      </c>
      <c r="B14" s="2">
        <v>29123</v>
      </c>
      <c r="C14" s="3">
        <v>4007808.91</v>
      </c>
      <c r="D14" s="4">
        <v>155</v>
      </c>
      <c r="E14" s="5">
        <v>6911.67</v>
      </c>
      <c r="F14" s="4"/>
      <c r="G14" s="5"/>
      <c r="H14" s="6">
        <f t="shared" si="0"/>
        <v>29278</v>
      </c>
      <c r="I14" s="7">
        <f t="shared" si="0"/>
        <v>4014720.58</v>
      </c>
    </row>
    <row r="15" spans="1:9" x14ac:dyDescent="0.3">
      <c r="A15" s="18" t="s">
        <v>31</v>
      </c>
      <c r="B15" s="2">
        <v>13241</v>
      </c>
      <c r="C15" s="3">
        <v>167292.66</v>
      </c>
      <c r="D15" s="4">
        <v>856</v>
      </c>
      <c r="E15" s="5">
        <v>6531.64</v>
      </c>
      <c r="F15" s="4"/>
      <c r="G15" s="5"/>
      <c r="H15" s="6">
        <f t="shared" si="0"/>
        <v>14097</v>
      </c>
      <c r="I15" s="7">
        <f t="shared" si="0"/>
        <v>173824.30000000002</v>
      </c>
    </row>
    <row r="16" spans="1:9" x14ac:dyDescent="0.3">
      <c r="A16" s="1" t="s">
        <v>14</v>
      </c>
      <c r="B16" s="2">
        <v>325</v>
      </c>
      <c r="C16" s="3">
        <v>13844.99</v>
      </c>
      <c r="D16" s="4">
        <v>258</v>
      </c>
      <c r="E16" s="5">
        <v>9430.7999999999993</v>
      </c>
      <c r="F16" s="4">
        <v>26</v>
      </c>
      <c r="G16" s="5">
        <v>1439.21</v>
      </c>
      <c r="H16" s="6">
        <f t="shared" si="0"/>
        <v>609</v>
      </c>
      <c r="I16" s="7">
        <f t="shared" si="0"/>
        <v>24715</v>
      </c>
    </row>
    <row r="17" spans="1:10" x14ac:dyDescent="0.3">
      <c r="A17" s="1" t="s">
        <v>15</v>
      </c>
      <c r="B17" s="2">
        <v>46354</v>
      </c>
      <c r="C17" s="3">
        <v>671384.95</v>
      </c>
      <c r="D17" s="4">
        <v>150788</v>
      </c>
      <c r="E17" s="5">
        <v>1410063.4</v>
      </c>
      <c r="F17" s="4">
        <v>628</v>
      </c>
      <c r="G17" s="5">
        <v>13777.59</v>
      </c>
      <c r="H17" s="6">
        <f t="shared" si="0"/>
        <v>197770</v>
      </c>
      <c r="I17" s="7">
        <f t="shared" si="0"/>
        <v>2095225.94</v>
      </c>
    </row>
    <row r="18" spans="1:10" x14ac:dyDescent="0.3">
      <c r="A18" s="1" t="s">
        <v>16</v>
      </c>
      <c r="B18" s="2">
        <v>49026</v>
      </c>
      <c r="C18" s="3">
        <v>2013443.4</v>
      </c>
      <c r="D18" s="4">
        <v>329</v>
      </c>
      <c r="E18" s="5">
        <v>6781.49</v>
      </c>
      <c r="F18" s="4">
        <v>1</v>
      </c>
      <c r="G18" s="5">
        <v>18.399999999999999</v>
      </c>
      <c r="H18" s="6">
        <f t="shared" si="0"/>
        <v>49356</v>
      </c>
      <c r="I18" s="7">
        <f t="shared" si="0"/>
        <v>2020243.2899999998</v>
      </c>
    </row>
    <row r="19" spans="1:10" x14ac:dyDescent="0.3">
      <c r="A19" s="1" t="s">
        <v>17</v>
      </c>
      <c r="B19" s="2">
        <v>54</v>
      </c>
      <c r="C19" s="3">
        <v>1100.3900000000001</v>
      </c>
      <c r="D19" s="4">
        <v>58</v>
      </c>
      <c r="E19" s="5">
        <v>1335.47</v>
      </c>
      <c r="F19" s="4">
        <v>3</v>
      </c>
      <c r="G19" s="5">
        <v>45</v>
      </c>
      <c r="H19" s="6">
        <f t="shared" si="0"/>
        <v>115</v>
      </c>
      <c r="I19" s="7">
        <f t="shared" si="0"/>
        <v>2480.86</v>
      </c>
    </row>
    <row r="20" spans="1:10" x14ac:dyDescent="0.3">
      <c r="A20" s="1" t="s">
        <v>18</v>
      </c>
      <c r="B20" s="2">
        <v>1124</v>
      </c>
      <c r="C20" s="3">
        <v>62521.34</v>
      </c>
      <c r="D20" s="4">
        <v>794</v>
      </c>
      <c r="E20" s="5">
        <v>33401.120000000003</v>
      </c>
      <c r="F20" s="4">
        <v>45</v>
      </c>
      <c r="G20" s="5">
        <v>3145.22</v>
      </c>
      <c r="H20" s="6">
        <f t="shared" si="0"/>
        <v>1963</v>
      </c>
      <c r="I20" s="7">
        <f t="shared" si="0"/>
        <v>99067.68</v>
      </c>
    </row>
    <row r="21" spans="1:10" x14ac:dyDescent="0.3">
      <c r="A21" s="1" t="s">
        <v>19</v>
      </c>
      <c r="B21" s="2">
        <v>145</v>
      </c>
      <c r="C21" s="3">
        <v>4377.8599999999997</v>
      </c>
      <c r="D21" s="4">
        <v>46</v>
      </c>
      <c r="E21" s="5">
        <v>828.11</v>
      </c>
      <c r="F21" s="4"/>
      <c r="G21" s="5"/>
      <c r="H21" s="6">
        <f t="shared" si="0"/>
        <v>191</v>
      </c>
      <c r="I21" s="7">
        <f t="shared" si="0"/>
        <v>5205.9699999999993</v>
      </c>
    </row>
    <row r="22" spans="1:10" x14ac:dyDescent="0.3">
      <c r="A22" s="1" t="s">
        <v>28</v>
      </c>
      <c r="B22" s="2">
        <v>120</v>
      </c>
      <c r="C22" s="3">
        <v>5003.88</v>
      </c>
      <c r="D22" s="4">
        <v>271</v>
      </c>
      <c r="E22" s="5">
        <v>15006.01</v>
      </c>
      <c r="F22" s="4">
        <v>45</v>
      </c>
      <c r="G22" s="5">
        <v>2056.96</v>
      </c>
      <c r="H22" s="6">
        <f t="shared" si="0"/>
        <v>436</v>
      </c>
      <c r="I22" s="7">
        <f t="shared" si="0"/>
        <v>22066.85</v>
      </c>
    </row>
    <row r="23" spans="1:10" x14ac:dyDescent="0.3">
      <c r="A23" s="1" t="s">
        <v>20</v>
      </c>
      <c r="B23" s="2">
        <v>42295</v>
      </c>
      <c r="C23" s="3">
        <v>1688365.26</v>
      </c>
      <c r="D23" s="4">
        <v>1017775</v>
      </c>
      <c r="E23" s="5">
        <v>52635553.07</v>
      </c>
      <c r="F23" s="4">
        <v>2072</v>
      </c>
      <c r="G23" s="5">
        <v>191053.49</v>
      </c>
      <c r="H23" s="6">
        <f t="shared" si="0"/>
        <v>1062142</v>
      </c>
      <c r="I23" s="7">
        <f t="shared" si="0"/>
        <v>54514971.82</v>
      </c>
    </row>
    <row r="24" spans="1:10" x14ac:dyDescent="0.3">
      <c r="A24" s="1" t="s">
        <v>21</v>
      </c>
      <c r="B24" s="2">
        <v>13697</v>
      </c>
      <c r="C24" s="3">
        <v>920546.09</v>
      </c>
      <c r="D24" s="4">
        <v>14048</v>
      </c>
      <c r="E24" s="5">
        <v>710724.26</v>
      </c>
      <c r="F24" s="4">
        <v>264</v>
      </c>
      <c r="G24" s="5">
        <v>19683.41</v>
      </c>
      <c r="H24" s="6">
        <f t="shared" si="0"/>
        <v>28009</v>
      </c>
      <c r="I24" s="7">
        <f t="shared" si="0"/>
        <v>1650953.76</v>
      </c>
    </row>
    <row r="25" spans="1:10" x14ac:dyDescent="0.3">
      <c r="A25" s="18" t="s">
        <v>22</v>
      </c>
      <c r="B25" s="2">
        <v>1386</v>
      </c>
      <c r="C25" s="3">
        <v>355081.7</v>
      </c>
      <c r="D25" s="4">
        <v>609</v>
      </c>
      <c r="E25" s="5">
        <v>197020.07</v>
      </c>
      <c r="F25" s="4">
        <v>46</v>
      </c>
      <c r="G25" s="5">
        <v>23092.15</v>
      </c>
      <c r="H25" s="6">
        <f t="shared" si="0"/>
        <v>2041</v>
      </c>
      <c r="I25" s="7">
        <f t="shared" si="0"/>
        <v>575193.92000000004</v>
      </c>
    </row>
    <row r="26" spans="1:10" x14ac:dyDescent="0.3">
      <c r="A26" s="1" t="s">
        <v>23</v>
      </c>
      <c r="B26" s="8">
        <v>271445</v>
      </c>
      <c r="C26" s="9">
        <v>27045580.789999999</v>
      </c>
      <c r="D26" s="4">
        <v>527343</v>
      </c>
      <c r="E26" s="5">
        <v>35394613.049999997</v>
      </c>
      <c r="F26" s="4">
        <v>3694</v>
      </c>
      <c r="G26" s="5">
        <v>1258950.1000000001</v>
      </c>
      <c r="H26" s="6">
        <f t="shared" si="0"/>
        <v>802482</v>
      </c>
      <c r="I26" s="7">
        <f t="shared" si="0"/>
        <v>63699143.939999998</v>
      </c>
    </row>
    <row r="27" spans="1:10" x14ac:dyDescent="0.3">
      <c r="A27" s="10" t="s">
        <v>32</v>
      </c>
      <c r="B27" s="11"/>
      <c r="C27" s="12"/>
      <c r="D27" s="4"/>
      <c r="E27" s="5"/>
      <c r="F27" s="4">
        <v>97</v>
      </c>
      <c r="G27" s="5">
        <v>8294</v>
      </c>
      <c r="H27" s="6">
        <f>93920+100207+F27</f>
        <v>194224</v>
      </c>
      <c r="I27" s="7">
        <f>11029296.1+6545319.7+G27</f>
        <v>17582909.800000001</v>
      </c>
    </row>
    <row r="28" spans="1:10" x14ac:dyDescent="0.3">
      <c r="A28" s="13" t="s">
        <v>24</v>
      </c>
      <c r="B28" s="23" t="s">
        <v>33</v>
      </c>
      <c r="C28" s="14">
        <f>SUM(C5:C26)</f>
        <v>55137844.789999992</v>
      </c>
      <c r="D28" s="23" t="s">
        <v>33</v>
      </c>
      <c r="E28" s="15">
        <f>SUM(E5:E26)</f>
        <v>185119380.51999998</v>
      </c>
      <c r="F28" s="22" t="s">
        <v>34</v>
      </c>
      <c r="G28" s="15">
        <f>SUM(G5:G27)</f>
        <v>2106274.9</v>
      </c>
      <c r="H28" s="16">
        <v>1760345</v>
      </c>
      <c r="I28" s="17">
        <f>SUM(I5:I27)-I27</f>
        <v>242355206.20999998</v>
      </c>
      <c r="J28" t="s">
        <v>25</v>
      </c>
    </row>
    <row r="29" spans="1:10" ht="32.25" customHeight="1" x14ac:dyDescent="0.3">
      <c r="A29" s="100"/>
      <c r="B29" s="100"/>
      <c r="C29" s="100"/>
      <c r="D29" s="100"/>
      <c r="E29" s="100"/>
      <c r="F29" s="100"/>
      <c r="G29" s="100"/>
      <c r="H29" s="101" t="s">
        <v>26</v>
      </c>
      <c r="I29" s="101"/>
    </row>
    <row r="30" spans="1:10" ht="35.25" customHeight="1" x14ac:dyDescent="0.3">
      <c r="A30" s="99" t="s">
        <v>37</v>
      </c>
      <c r="B30" s="99"/>
      <c r="C30" s="99"/>
      <c r="D30" s="99"/>
      <c r="E30" s="99"/>
      <c r="F30" s="99"/>
      <c r="G30" s="99"/>
      <c r="H30" s="99"/>
      <c r="I30" s="99"/>
    </row>
    <row r="31" spans="1:10" ht="45" customHeight="1" x14ac:dyDescent="0.3">
      <c r="A31" s="99" t="s">
        <v>39</v>
      </c>
      <c r="B31" s="99"/>
      <c r="C31" s="99"/>
      <c r="D31" s="99"/>
      <c r="E31" s="99"/>
      <c r="F31" s="99"/>
      <c r="G31" s="99"/>
      <c r="H31" s="99"/>
      <c r="I31" s="99"/>
    </row>
    <row r="32" spans="1:10" x14ac:dyDescent="0.3">
      <c r="A32" t="s">
        <v>35</v>
      </c>
    </row>
    <row r="33" spans="1:1" x14ac:dyDescent="0.3">
      <c r="A33" t="s">
        <v>36</v>
      </c>
    </row>
  </sheetData>
  <mergeCells count="10">
    <mergeCell ref="A30:I30"/>
    <mergeCell ref="A31:I31"/>
    <mergeCell ref="A29:G29"/>
    <mergeCell ref="H29:I29"/>
    <mergeCell ref="A2:I2"/>
    <mergeCell ref="A3:A4"/>
    <mergeCell ref="B3:C3"/>
    <mergeCell ref="D3:E3"/>
    <mergeCell ref="F3:G3"/>
    <mergeCell ref="H3:I3"/>
  </mergeCells>
  <pageMargins left="0.7" right="0.7" top="0.75" bottom="0.75" header="0.3" footer="0.3"/>
  <pageSetup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G18" sqref="G18"/>
    </sheetView>
  </sheetViews>
  <sheetFormatPr defaultRowHeight="14.4" x14ac:dyDescent="0.3"/>
  <cols>
    <col min="1" max="1" width="30.6640625" customWidth="1"/>
    <col min="2" max="2" width="10.44140625" bestFit="1" customWidth="1"/>
    <col min="3" max="3" width="15" customWidth="1"/>
    <col min="4" max="4" width="13.88671875" bestFit="1" customWidth="1"/>
    <col min="5" max="5" width="14.6640625" bestFit="1" customWidth="1"/>
    <col min="6" max="6" width="11.33203125" customWidth="1"/>
    <col min="7" max="7" width="12.6640625" customWidth="1"/>
    <col min="8" max="8" width="10.44140625" bestFit="1" customWidth="1"/>
    <col min="9" max="9" width="14.6640625" bestFit="1" customWidth="1"/>
  </cols>
  <sheetData>
    <row r="1" spans="1:9" x14ac:dyDescent="0.3">
      <c r="I1" s="24">
        <v>42153</v>
      </c>
    </row>
    <row r="2" spans="1:9" x14ac:dyDescent="0.3">
      <c r="A2" s="102" t="s">
        <v>40</v>
      </c>
      <c r="B2" s="103"/>
      <c r="C2" s="103"/>
      <c r="D2" s="103"/>
      <c r="E2" s="103"/>
      <c r="F2" s="103"/>
      <c r="G2" s="103"/>
      <c r="H2" s="103"/>
      <c r="I2" s="104"/>
    </row>
    <row r="3" spans="1:9" x14ac:dyDescent="0.3">
      <c r="A3" s="25"/>
      <c r="B3" s="114" t="s">
        <v>41</v>
      </c>
      <c r="C3" s="115"/>
      <c r="D3" s="115"/>
      <c r="E3" s="115"/>
      <c r="F3" s="114" t="s">
        <v>42</v>
      </c>
      <c r="G3" s="115"/>
      <c r="H3" s="115"/>
      <c r="I3" s="115"/>
    </row>
    <row r="4" spans="1:9" x14ac:dyDescent="0.3">
      <c r="A4" s="26"/>
      <c r="B4" s="27" t="s">
        <v>43</v>
      </c>
      <c r="C4" s="27" t="s">
        <v>44</v>
      </c>
      <c r="D4" s="28" t="s">
        <v>45</v>
      </c>
      <c r="E4" s="28" t="s">
        <v>46</v>
      </c>
      <c r="F4" s="27" t="s">
        <v>43</v>
      </c>
      <c r="G4" s="27" t="s">
        <v>44</v>
      </c>
      <c r="H4" s="28" t="s">
        <v>45</v>
      </c>
      <c r="I4" s="28" t="s">
        <v>46</v>
      </c>
    </row>
    <row r="5" spans="1:9" x14ac:dyDescent="0.3">
      <c r="A5" s="29" t="s">
        <v>7</v>
      </c>
      <c r="B5" s="30">
        <v>0.5707109285836246</v>
      </c>
      <c r="C5" s="31">
        <v>0.41715718432380455</v>
      </c>
      <c r="D5" s="31">
        <v>1.2131887092570792E-2</v>
      </c>
      <c r="E5" s="32">
        <v>1</v>
      </c>
      <c r="F5" s="30">
        <v>0.74755141090461674</v>
      </c>
      <c r="G5" s="31">
        <v>0.21736901545046916</v>
      </c>
      <c r="H5" s="31">
        <v>3.5079573644914083E-2</v>
      </c>
      <c r="I5" s="32">
        <v>1</v>
      </c>
    </row>
    <row r="6" spans="1:9" x14ac:dyDescent="0.3">
      <c r="A6" s="29" t="s">
        <v>8</v>
      </c>
      <c r="B6" s="33">
        <v>0.927382319173364</v>
      </c>
      <c r="C6" s="34">
        <v>6.5097588978185988E-2</v>
      </c>
      <c r="D6" s="34">
        <v>7.5200918484500572E-3</v>
      </c>
      <c r="E6" s="35">
        <v>1</v>
      </c>
      <c r="F6" s="33">
        <v>0.97320997769584427</v>
      </c>
      <c r="G6" s="34">
        <v>2.1549839438256072E-2</v>
      </c>
      <c r="H6" s="34">
        <v>5.2401828658997862E-3</v>
      </c>
      <c r="I6" s="35">
        <v>1.0000000000000002</v>
      </c>
    </row>
    <row r="7" spans="1:9" x14ac:dyDescent="0.3">
      <c r="A7" s="29" t="s">
        <v>9</v>
      </c>
      <c r="B7" s="33">
        <v>8.9462511974251507E-2</v>
      </c>
      <c r="C7" s="34">
        <v>0.90841549662520482</v>
      </c>
      <c r="D7" s="34">
        <v>2.1219914005436639E-3</v>
      </c>
      <c r="E7" s="35">
        <v>1</v>
      </c>
      <c r="F7" s="33">
        <v>6.6013933026535604E-2</v>
      </c>
      <c r="G7" s="34">
        <v>0.93064711062990935</v>
      </c>
      <c r="H7" s="34">
        <v>3.3389563435549442E-3</v>
      </c>
      <c r="I7" s="35">
        <v>0.99999999999999989</v>
      </c>
    </row>
    <row r="8" spans="1:9" x14ac:dyDescent="0.3">
      <c r="A8" s="29" t="s">
        <v>10</v>
      </c>
      <c r="B8" s="33">
        <v>0.59482758620689657</v>
      </c>
      <c r="C8" s="34">
        <v>0.39655172413793105</v>
      </c>
      <c r="D8" s="34">
        <v>8.6206896551724137E-3</v>
      </c>
      <c r="E8" s="35">
        <v>1</v>
      </c>
      <c r="F8" s="33">
        <v>0.6522362253131484</v>
      </c>
      <c r="G8" s="34">
        <v>0.34157765311611465</v>
      </c>
      <c r="H8" s="34">
        <v>6.1861215707369561E-3</v>
      </c>
      <c r="I8" s="35">
        <v>1</v>
      </c>
    </row>
    <row r="9" spans="1:9" x14ac:dyDescent="0.3">
      <c r="A9" s="29" t="s">
        <v>11</v>
      </c>
      <c r="B9" s="33">
        <v>0.435494433529797</v>
      </c>
      <c r="C9" s="34">
        <v>0.53149967256057629</v>
      </c>
      <c r="D9" s="34">
        <v>3.3005893909626716E-2</v>
      </c>
      <c r="E9" s="35">
        <v>1</v>
      </c>
      <c r="F9" s="33">
        <v>0.4449882074671106</v>
      </c>
      <c r="G9" s="34">
        <v>0.49666398726560335</v>
      </c>
      <c r="H9" s="34">
        <v>5.8347805267286099E-2</v>
      </c>
      <c r="I9" s="35">
        <v>1</v>
      </c>
    </row>
    <row r="10" spans="1:9" x14ac:dyDescent="0.3">
      <c r="A10" s="29" t="s">
        <v>12</v>
      </c>
      <c r="B10" s="33">
        <v>0.59226298583363601</v>
      </c>
      <c r="C10" s="34">
        <v>0.40174355248819471</v>
      </c>
      <c r="D10" s="34">
        <v>5.9934616781692701E-3</v>
      </c>
      <c r="E10" s="35">
        <v>1</v>
      </c>
      <c r="F10" s="33">
        <v>0.63216957443554556</v>
      </c>
      <c r="G10" s="34">
        <v>0.35985212876889566</v>
      </c>
      <c r="H10" s="34">
        <v>7.9782967955588247E-3</v>
      </c>
      <c r="I10" s="35">
        <v>1</v>
      </c>
    </row>
    <row r="11" spans="1:9" x14ac:dyDescent="0.3">
      <c r="A11" s="29" t="s">
        <v>30</v>
      </c>
      <c r="B11" s="33">
        <v>0.53689524355201357</v>
      </c>
      <c r="C11" s="34">
        <v>0.4618850431023257</v>
      </c>
      <c r="D11" s="34">
        <v>1.2197133456606853E-3</v>
      </c>
      <c r="E11" s="35">
        <v>1</v>
      </c>
      <c r="F11" s="33">
        <v>0.66436973724661463</v>
      </c>
      <c r="G11" s="34">
        <v>0.33389773739176415</v>
      </c>
      <c r="H11" s="34">
        <v>1.7325253616212884E-3</v>
      </c>
      <c r="I11" s="35">
        <v>1.0000000000000002</v>
      </c>
    </row>
    <row r="12" spans="1:9" x14ac:dyDescent="0.3">
      <c r="A12" s="29" t="s">
        <v>13</v>
      </c>
      <c r="B12" s="33">
        <v>0.51142061281337048</v>
      </c>
      <c r="C12" s="34">
        <v>0.44094707520891363</v>
      </c>
      <c r="D12" s="34">
        <v>4.7632311977715877E-2</v>
      </c>
      <c r="E12" s="35">
        <v>1</v>
      </c>
      <c r="F12" s="33">
        <v>0.52629682790062104</v>
      </c>
      <c r="G12" s="34">
        <v>0.4068727943179774</v>
      </c>
      <c r="H12" s="34">
        <v>6.6830377781401454E-2</v>
      </c>
      <c r="I12" s="35">
        <v>0.99999999999999989</v>
      </c>
    </row>
    <row r="13" spans="1:9" x14ac:dyDescent="0.3">
      <c r="A13" s="29" t="s">
        <v>29</v>
      </c>
      <c r="B13" s="33">
        <v>0.32263242375601925</v>
      </c>
      <c r="C13" s="34">
        <v>0.5971107544141252</v>
      </c>
      <c r="D13" s="34">
        <v>8.0256821829855537E-2</v>
      </c>
      <c r="E13" s="35">
        <v>0.99999999999999989</v>
      </c>
      <c r="F13" s="33">
        <v>0.22668349946201538</v>
      </c>
      <c r="G13" s="34">
        <v>0.66136957545809272</v>
      </c>
      <c r="H13" s="34">
        <v>0.11194692507989194</v>
      </c>
      <c r="I13" s="35">
        <v>1</v>
      </c>
    </row>
    <row r="14" spans="1:9" x14ac:dyDescent="0.3">
      <c r="A14" s="29" t="s">
        <v>27</v>
      </c>
      <c r="B14" s="33">
        <v>0.99470592253569234</v>
      </c>
      <c r="C14" s="34">
        <v>5.2940774643076716E-3</v>
      </c>
      <c r="D14" s="34">
        <v>0</v>
      </c>
      <c r="E14" s="35">
        <v>1</v>
      </c>
      <c r="F14" s="33">
        <v>0.99827841817076102</v>
      </c>
      <c r="G14" s="34">
        <v>1.7215818292390351E-3</v>
      </c>
      <c r="H14" s="34">
        <v>0</v>
      </c>
      <c r="I14" s="35">
        <v>1</v>
      </c>
    </row>
    <row r="15" spans="1:9" x14ac:dyDescent="0.3">
      <c r="A15" s="29" t="s">
        <v>31</v>
      </c>
      <c r="B15" s="33">
        <v>0.93927786053770301</v>
      </c>
      <c r="C15" s="34">
        <v>6.0722139462296945E-2</v>
      </c>
      <c r="D15" s="34">
        <v>0</v>
      </c>
      <c r="E15" s="35">
        <v>1</v>
      </c>
      <c r="F15" s="33">
        <v>0.96242389585345656</v>
      </c>
      <c r="G15" s="34">
        <v>3.7576104146543374E-2</v>
      </c>
      <c r="H15" s="34">
        <v>0</v>
      </c>
      <c r="I15" s="35">
        <v>0.99999999999999989</v>
      </c>
    </row>
    <row r="16" spans="1:9" x14ac:dyDescent="0.3">
      <c r="A16" s="29" t="s">
        <v>14</v>
      </c>
      <c r="B16" s="33">
        <v>0.5336617405582923</v>
      </c>
      <c r="C16" s="34">
        <v>0.42364532019704432</v>
      </c>
      <c r="D16" s="34">
        <v>4.2692939244663386E-2</v>
      </c>
      <c r="E16" s="35">
        <v>1</v>
      </c>
      <c r="F16" s="33">
        <v>0.56018571717580412</v>
      </c>
      <c r="G16" s="34">
        <v>0.38158203520129474</v>
      </c>
      <c r="H16" s="34">
        <v>5.8232247622901072E-2</v>
      </c>
      <c r="I16" s="35">
        <v>0.99999999999999989</v>
      </c>
    </row>
    <row r="17" spans="1:9" x14ac:dyDescent="0.3">
      <c r="A17" s="29" t="s">
        <v>15</v>
      </c>
      <c r="B17" s="33">
        <v>0.23438337462709208</v>
      </c>
      <c r="C17" s="34">
        <v>0.76244121959852351</v>
      </c>
      <c r="D17" s="34">
        <v>3.1754057743843861E-3</v>
      </c>
      <c r="E17" s="35">
        <v>0.99999999999999989</v>
      </c>
      <c r="F17" s="33">
        <v>0.32043558509971481</v>
      </c>
      <c r="G17" s="34">
        <v>0.67298870879767747</v>
      </c>
      <c r="H17" s="34">
        <v>6.5757061026077215E-3</v>
      </c>
      <c r="I17" s="35">
        <v>1</v>
      </c>
    </row>
    <row r="18" spans="1:9" x14ac:dyDescent="0.3">
      <c r="A18" s="29" t="s">
        <v>16</v>
      </c>
      <c r="B18" s="33">
        <v>0.99331388281060051</v>
      </c>
      <c r="C18" s="34">
        <v>6.6658562282194671E-3</v>
      </c>
      <c r="D18" s="34">
        <v>2.0260961179998379E-5</v>
      </c>
      <c r="E18" s="35">
        <v>1</v>
      </c>
      <c r="F18" s="33">
        <v>0.99663412320998235</v>
      </c>
      <c r="G18" s="34">
        <v>3.356768976077134E-3</v>
      </c>
      <c r="H18" s="34">
        <v>9.1078139405675244E-6</v>
      </c>
      <c r="I18" s="35">
        <v>1</v>
      </c>
    </row>
    <row r="19" spans="1:9" x14ac:dyDescent="0.3">
      <c r="A19" s="29" t="s">
        <v>17</v>
      </c>
      <c r="B19" s="33">
        <v>0.46956521739130436</v>
      </c>
      <c r="C19" s="34">
        <v>0.5043478260869565</v>
      </c>
      <c r="D19" s="34">
        <v>2.6086956521739129E-2</v>
      </c>
      <c r="E19" s="35">
        <v>0.99999999999999989</v>
      </c>
      <c r="F19" s="33">
        <v>0.44355183283216304</v>
      </c>
      <c r="G19" s="34">
        <v>0.53830929596994592</v>
      </c>
      <c r="H19" s="34">
        <v>1.8138871197891052E-2</v>
      </c>
      <c r="I19" s="35">
        <v>1</v>
      </c>
    </row>
    <row r="20" spans="1:9" x14ac:dyDescent="0.3">
      <c r="A20" s="29" t="s">
        <v>18</v>
      </c>
      <c r="B20" s="33">
        <v>0.57259296994396336</v>
      </c>
      <c r="C20" s="34">
        <v>0.4044829342842588</v>
      </c>
      <c r="D20" s="34">
        <v>2.292409577177789E-2</v>
      </c>
      <c r="E20" s="35">
        <v>1</v>
      </c>
      <c r="F20" s="33">
        <v>0.6310972458424382</v>
      </c>
      <c r="G20" s="34">
        <v>0.33715455938808708</v>
      </c>
      <c r="H20" s="34">
        <v>3.1748194769474769E-2</v>
      </c>
      <c r="I20" s="35">
        <v>1</v>
      </c>
    </row>
    <row r="21" spans="1:9" x14ac:dyDescent="0.3">
      <c r="A21" s="29" t="s">
        <v>19</v>
      </c>
      <c r="B21" s="33">
        <v>0.75916230366492143</v>
      </c>
      <c r="C21" s="34">
        <v>0.24083769633507854</v>
      </c>
      <c r="D21" s="34">
        <v>0</v>
      </c>
      <c r="E21" s="35">
        <v>1</v>
      </c>
      <c r="F21" s="33">
        <v>0.8409307007147564</v>
      </c>
      <c r="G21" s="34">
        <v>0.15906929928524369</v>
      </c>
      <c r="H21" s="34">
        <v>0</v>
      </c>
      <c r="I21" s="35">
        <v>1</v>
      </c>
    </row>
    <row r="22" spans="1:9" x14ac:dyDescent="0.3">
      <c r="A22" s="29" t="s">
        <v>28</v>
      </c>
      <c r="B22" s="33">
        <v>0.27522935779816515</v>
      </c>
      <c r="C22" s="34">
        <v>0.62155963302752293</v>
      </c>
      <c r="D22" s="34">
        <v>0.10321100917431193</v>
      </c>
      <c r="E22" s="35">
        <v>1</v>
      </c>
      <c r="F22" s="33">
        <v>0.2267600495766274</v>
      </c>
      <c r="G22" s="34">
        <v>0.68002501489791256</v>
      </c>
      <c r="H22" s="34">
        <v>9.3214935525460146E-2</v>
      </c>
      <c r="I22" s="35">
        <v>1.0000000000000002</v>
      </c>
    </row>
    <row r="23" spans="1:9" x14ac:dyDescent="0.3">
      <c r="A23" s="29" t="s">
        <v>20</v>
      </c>
      <c r="B23" s="33">
        <v>3.9820475981554256E-2</v>
      </c>
      <c r="C23" s="34">
        <v>0.95822874907498246</v>
      </c>
      <c r="D23" s="34">
        <v>1.9507749434633033E-3</v>
      </c>
      <c r="E23" s="35">
        <v>1</v>
      </c>
      <c r="F23" s="33">
        <v>3.0970671058488681E-2</v>
      </c>
      <c r="G23" s="34">
        <v>0.96552472307597348</v>
      </c>
      <c r="H23" s="34">
        <v>3.5046058655378021E-3</v>
      </c>
      <c r="I23" s="35">
        <v>1</v>
      </c>
    </row>
    <row r="24" spans="1:9" x14ac:dyDescent="0.3">
      <c r="A24" s="29" t="s">
        <v>21</v>
      </c>
      <c r="B24" s="33">
        <v>0.48902138598307687</v>
      </c>
      <c r="C24" s="34">
        <v>0.50155307222678425</v>
      </c>
      <c r="D24" s="34">
        <v>9.425541790138884E-3</v>
      </c>
      <c r="E24" s="35">
        <v>1</v>
      </c>
      <c r="F24" s="33">
        <v>0.55758441714321538</v>
      </c>
      <c r="G24" s="34">
        <v>0.43049313507120879</v>
      </c>
      <c r="H24" s="34">
        <v>1.1922447785575776E-2</v>
      </c>
      <c r="I24" s="35">
        <v>1</v>
      </c>
    </row>
    <row r="25" spans="1:9" x14ac:dyDescent="0.3">
      <c r="A25" s="36" t="s">
        <v>22</v>
      </c>
      <c r="B25" s="33">
        <v>0.67907888290053897</v>
      </c>
      <c r="C25" s="34">
        <v>0.29838314551690348</v>
      </c>
      <c r="D25" s="34">
        <v>2.2537971582557569E-2</v>
      </c>
      <c r="E25" s="35">
        <v>1</v>
      </c>
      <c r="F25" s="33">
        <v>0.61732519703963484</v>
      </c>
      <c r="G25" s="34">
        <v>0.34252808165983395</v>
      </c>
      <c r="H25" s="34">
        <v>4.0146721300531131E-2</v>
      </c>
      <c r="I25" s="35">
        <v>0.99999999999999989</v>
      </c>
    </row>
    <row r="26" spans="1:9" x14ac:dyDescent="0.3">
      <c r="A26" s="29" t="s">
        <v>23</v>
      </c>
      <c r="B26" s="33">
        <v>0.33825680825239696</v>
      </c>
      <c r="C26" s="34">
        <v>0.65713997323304452</v>
      </c>
      <c r="D26" s="34">
        <v>4.6032185145585816E-3</v>
      </c>
      <c r="E26" s="35">
        <v>1</v>
      </c>
      <c r="F26" s="33">
        <v>0.42458311238020696</v>
      </c>
      <c r="G26" s="34">
        <v>0.55565288417908998</v>
      </c>
      <c r="H26" s="34">
        <v>1.976400344070307E-2</v>
      </c>
      <c r="I26" s="35">
        <v>1</v>
      </c>
    </row>
    <row r="27" spans="1:9" x14ac:dyDescent="0.3">
      <c r="A27" s="37"/>
      <c r="B27" s="38"/>
      <c r="C27" s="39"/>
      <c r="D27" s="39"/>
      <c r="E27" s="40"/>
      <c r="F27" s="38"/>
      <c r="G27" s="39"/>
      <c r="H27" s="39"/>
      <c r="I27" s="40"/>
    </row>
    <row r="28" spans="1:9" x14ac:dyDescent="0.3">
      <c r="A28" s="41" t="s">
        <v>24</v>
      </c>
      <c r="B28" s="42" t="s">
        <v>47</v>
      </c>
      <c r="C28" s="43" t="s">
        <v>47</v>
      </c>
      <c r="D28" s="44" t="s">
        <v>48</v>
      </c>
      <c r="E28" s="45">
        <v>1</v>
      </c>
      <c r="F28" s="38">
        <v>0.22750839832268027</v>
      </c>
      <c r="G28" s="39">
        <v>0.76383496527652328</v>
      </c>
      <c r="H28" s="46">
        <v>8.6908588964865058E-3</v>
      </c>
      <c r="I28" s="47">
        <v>1.00003422249569</v>
      </c>
    </row>
    <row r="30" spans="1:9" x14ac:dyDescent="0.3">
      <c r="A30" s="116" t="s">
        <v>49</v>
      </c>
      <c r="B30" s="116"/>
      <c r="C30" s="116"/>
      <c r="D30" s="116"/>
      <c r="E30" s="116"/>
      <c r="F30" s="116"/>
      <c r="G30" s="116"/>
      <c r="H30" s="116"/>
      <c r="I30" s="116"/>
    </row>
    <row r="31" spans="1:9" x14ac:dyDescent="0.3">
      <c r="A31" s="48" t="s">
        <v>50</v>
      </c>
    </row>
  </sheetData>
  <mergeCells count="4">
    <mergeCell ref="A2:I2"/>
    <mergeCell ref="B3:E3"/>
    <mergeCell ref="F3:I3"/>
    <mergeCell ref="A30:I3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1"/>
  <sheetViews>
    <sheetView topLeftCell="A522" workbookViewId="0">
      <selection activeCell="A551" sqref="A551:J551"/>
    </sheetView>
  </sheetViews>
  <sheetFormatPr defaultRowHeight="14.4" x14ac:dyDescent="0.3"/>
  <cols>
    <col min="1" max="1" width="20" customWidth="1"/>
    <col min="2" max="2" width="31" customWidth="1"/>
    <col min="3" max="3" width="10.6640625" customWidth="1"/>
    <col min="4" max="4" width="15" customWidth="1"/>
    <col min="5" max="5" width="10.6640625" customWidth="1"/>
    <col min="6" max="6" width="15" customWidth="1"/>
    <col min="7" max="7" width="10.6640625" customWidth="1"/>
    <col min="8" max="8" width="15" customWidth="1"/>
    <col min="9" max="9" width="10.6640625" customWidth="1"/>
    <col min="10" max="10" width="15" customWidth="1"/>
  </cols>
  <sheetData>
    <row r="1" spans="1:10" x14ac:dyDescent="0.3">
      <c r="J1" s="49">
        <v>42153</v>
      </c>
    </row>
    <row r="2" spans="1:10" x14ac:dyDescent="0.3">
      <c r="A2" s="118" t="s">
        <v>51</v>
      </c>
      <c r="B2" s="119"/>
      <c r="C2" s="119"/>
      <c r="D2" s="119"/>
      <c r="E2" s="119"/>
      <c r="F2" s="119"/>
      <c r="G2" s="119"/>
      <c r="H2" s="119"/>
      <c r="I2" s="119"/>
      <c r="J2" s="120"/>
    </row>
    <row r="3" spans="1:10" x14ac:dyDescent="0.3">
      <c r="A3" s="121" t="s">
        <v>52</v>
      </c>
      <c r="B3" s="121" t="s">
        <v>0</v>
      </c>
      <c r="C3" s="123" t="s">
        <v>1</v>
      </c>
      <c r="D3" s="124"/>
      <c r="E3" s="125" t="s">
        <v>2</v>
      </c>
      <c r="F3" s="126"/>
      <c r="G3" s="127" t="s">
        <v>3</v>
      </c>
      <c r="H3" s="126"/>
      <c r="I3" s="128" t="s">
        <v>4</v>
      </c>
      <c r="J3" s="129"/>
    </row>
    <row r="4" spans="1:10" x14ac:dyDescent="0.3">
      <c r="A4" s="122"/>
      <c r="B4" s="122"/>
      <c r="C4" s="50" t="s">
        <v>5</v>
      </c>
      <c r="D4" s="51" t="s">
        <v>6</v>
      </c>
      <c r="E4" s="50" t="s">
        <v>5</v>
      </c>
      <c r="F4" s="51" t="s">
        <v>6</v>
      </c>
      <c r="G4" s="50" t="s">
        <v>5</v>
      </c>
      <c r="H4" s="52" t="s">
        <v>6</v>
      </c>
      <c r="I4" s="50" t="s">
        <v>5</v>
      </c>
      <c r="J4" s="52" t="s">
        <v>6</v>
      </c>
    </row>
    <row r="5" spans="1:10" x14ac:dyDescent="0.3">
      <c r="A5" s="53" t="s">
        <v>53</v>
      </c>
      <c r="B5" s="54" t="s">
        <v>7</v>
      </c>
      <c r="C5" s="55">
        <v>17</v>
      </c>
      <c r="D5" s="56">
        <v>74.900000000000006</v>
      </c>
      <c r="E5" s="57">
        <v>52</v>
      </c>
      <c r="F5" s="56">
        <v>433.53000000000003</v>
      </c>
      <c r="G5" s="57" t="s">
        <v>54</v>
      </c>
      <c r="H5" s="56"/>
      <c r="I5" s="55">
        <f>IF(ISNUMBER(C5),C5,0)+IF(ISNUMBER(E5),E5,0)+IF(ISNUMBER(G5),G5,0)</f>
        <v>69</v>
      </c>
      <c r="J5" s="58">
        <f>IF(ISNUMBER(D5),D5,0)+IF(ISNUMBER(F5),F5,0)+IF(ISNUMBER(H5),H5,0)</f>
        <v>508.43000000000006</v>
      </c>
    </row>
    <row r="6" spans="1:10" x14ac:dyDescent="0.3">
      <c r="A6" s="53" t="s">
        <v>53</v>
      </c>
      <c r="B6" s="53" t="s">
        <v>8</v>
      </c>
      <c r="C6" s="59">
        <v>38</v>
      </c>
      <c r="D6" s="56">
        <v>331.32000000000005</v>
      </c>
      <c r="E6" s="57">
        <v>48</v>
      </c>
      <c r="F6" s="56">
        <v>384.23</v>
      </c>
      <c r="G6" s="56" t="s">
        <v>54</v>
      </c>
      <c r="H6" s="56"/>
      <c r="I6" s="59">
        <f t="shared" ref="I6:J69" si="0">IF(ISNUMBER(C6),C6,0)+IF(ISNUMBER(E6),E6,0)+IF(ISNUMBER(G6),G6,0)</f>
        <v>86</v>
      </c>
      <c r="J6" s="58">
        <f t="shared" si="0"/>
        <v>715.55000000000007</v>
      </c>
    </row>
    <row r="7" spans="1:10" x14ac:dyDescent="0.3">
      <c r="A7" s="53" t="s">
        <v>53</v>
      </c>
      <c r="B7" s="53" t="s">
        <v>9</v>
      </c>
      <c r="C7" s="59">
        <v>5155</v>
      </c>
      <c r="D7" s="56">
        <v>75083.39000000013</v>
      </c>
      <c r="E7" s="57">
        <v>9578</v>
      </c>
      <c r="F7" s="56">
        <v>167833.51000000013</v>
      </c>
      <c r="G7" s="56">
        <v>3</v>
      </c>
      <c r="H7" s="56">
        <v>42.75</v>
      </c>
      <c r="I7" s="59">
        <f t="shared" si="0"/>
        <v>14736</v>
      </c>
      <c r="J7" s="58">
        <f t="shared" si="0"/>
        <v>242959.65000000026</v>
      </c>
    </row>
    <row r="8" spans="1:10" x14ac:dyDescent="0.3">
      <c r="A8" s="53" t="s">
        <v>53</v>
      </c>
      <c r="B8" s="53" t="s">
        <v>30</v>
      </c>
      <c r="C8" s="59">
        <v>2321</v>
      </c>
      <c r="D8" s="56">
        <v>17506.140000000065</v>
      </c>
      <c r="E8" s="57">
        <v>2180</v>
      </c>
      <c r="F8" s="56">
        <v>16901.180000000033</v>
      </c>
      <c r="G8" s="56" t="s">
        <v>54</v>
      </c>
      <c r="H8" s="56"/>
      <c r="I8" s="59">
        <f t="shared" si="0"/>
        <v>4501</v>
      </c>
      <c r="J8" s="58">
        <f t="shared" si="0"/>
        <v>34407.320000000094</v>
      </c>
    </row>
    <row r="9" spans="1:10" x14ac:dyDescent="0.3">
      <c r="A9" s="53" t="s">
        <v>53</v>
      </c>
      <c r="B9" s="53" t="s">
        <v>27</v>
      </c>
      <c r="C9" s="59">
        <v>1</v>
      </c>
      <c r="D9" s="56">
        <v>14</v>
      </c>
      <c r="E9" s="57" t="s">
        <v>54</v>
      </c>
      <c r="F9" s="56"/>
      <c r="G9" s="60" t="s">
        <v>54</v>
      </c>
      <c r="H9" s="56"/>
      <c r="I9" s="59">
        <f t="shared" si="0"/>
        <v>1</v>
      </c>
      <c r="J9" s="58">
        <f t="shared" si="0"/>
        <v>14</v>
      </c>
    </row>
    <row r="10" spans="1:10" x14ac:dyDescent="0.3">
      <c r="A10" s="53" t="s">
        <v>53</v>
      </c>
      <c r="B10" s="53" t="s">
        <v>15</v>
      </c>
      <c r="C10" s="59">
        <v>1370</v>
      </c>
      <c r="D10" s="56">
        <v>12177.080000000013</v>
      </c>
      <c r="E10" s="57">
        <v>1083</v>
      </c>
      <c r="F10" s="56">
        <v>9652.7900000000063</v>
      </c>
      <c r="G10" s="56" t="s">
        <v>54</v>
      </c>
      <c r="H10" s="56"/>
      <c r="I10" s="59">
        <f t="shared" si="0"/>
        <v>2453</v>
      </c>
      <c r="J10" s="58">
        <f t="shared" si="0"/>
        <v>21829.870000000017</v>
      </c>
    </row>
    <row r="11" spans="1:10" x14ac:dyDescent="0.3">
      <c r="A11" s="53" t="s">
        <v>53</v>
      </c>
      <c r="B11" s="53" t="s">
        <v>16</v>
      </c>
      <c r="C11" s="59">
        <v>6497</v>
      </c>
      <c r="D11" s="56">
        <v>260765.36999999944</v>
      </c>
      <c r="E11" s="57">
        <v>10</v>
      </c>
      <c r="F11" s="56">
        <v>207.46000000000004</v>
      </c>
      <c r="G11" s="56">
        <v>1</v>
      </c>
      <c r="H11" s="56">
        <v>18.399999999999999</v>
      </c>
      <c r="I11" s="59">
        <f t="shared" si="0"/>
        <v>6508</v>
      </c>
      <c r="J11" s="58">
        <f t="shared" si="0"/>
        <v>260991.22999999943</v>
      </c>
    </row>
    <row r="12" spans="1:10" x14ac:dyDescent="0.3">
      <c r="A12" s="53" t="s">
        <v>53</v>
      </c>
      <c r="B12" s="53" t="s">
        <v>19</v>
      </c>
      <c r="C12" s="59"/>
      <c r="D12" s="56"/>
      <c r="E12" s="57">
        <v>9</v>
      </c>
      <c r="F12" s="56">
        <v>18.93</v>
      </c>
      <c r="G12" s="56" t="s">
        <v>54</v>
      </c>
      <c r="H12" s="56"/>
      <c r="I12" s="59">
        <f t="shared" si="0"/>
        <v>9</v>
      </c>
      <c r="J12" s="58">
        <f t="shared" si="0"/>
        <v>18.93</v>
      </c>
    </row>
    <row r="13" spans="1:10" x14ac:dyDescent="0.3">
      <c r="A13" s="53" t="s">
        <v>53</v>
      </c>
      <c r="B13" s="53" t="s">
        <v>20</v>
      </c>
      <c r="C13" s="59">
        <v>1087</v>
      </c>
      <c r="D13" s="56">
        <v>20033.779999999966</v>
      </c>
      <c r="E13" s="57">
        <v>6582</v>
      </c>
      <c r="F13" s="56">
        <v>116212.49000000047</v>
      </c>
      <c r="G13" s="56">
        <v>1</v>
      </c>
      <c r="H13" s="56">
        <v>57.53</v>
      </c>
      <c r="I13" s="59">
        <f t="shared" si="0"/>
        <v>7670</v>
      </c>
      <c r="J13" s="58">
        <f t="shared" si="0"/>
        <v>136303.80000000042</v>
      </c>
    </row>
    <row r="14" spans="1:10" x14ac:dyDescent="0.3">
      <c r="A14" s="53" t="s">
        <v>53</v>
      </c>
      <c r="B14" s="53" t="s">
        <v>21</v>
      </c>
      <c r="C14" s="59">
        <v>19</v>
      </c>
      <c r="D14" s="56">
        <v>64.72999999999999</v>
      </c>
      <c r="E14" s="57">
        <v>44</v>
      </c>
      <c r="F14" s="56">
        <v>164.80000000000004</v>
      </c>
      <c r="G14" s="56" t="s">
        <v>54</v>
      </c>
      <c r="H14" s="56"/>
      <c r="I14" s="59">
        <f t="shared" si="0"/>
        <v>63</v>
      </c>
      <c r="J14" s="58">
        <f t="shared" si="0"/>
        <v>229.53000000000003</v>
      </c>
    </row>
    <row r="15" spans="1:10" x14ac:dyDescent="0.3">
      <c r="A15" s="53" t="s">
        <v>53</v>
      </c>
      <c r="B15" s="53" t="s">
        <v>23</v>
      </c>
      <c r="C15" s="59">
        <v>5462</v>
      </c>
      <c r="D15" s="56">
        <v>102748.43000000021</v>
      </c>
      <c r="E15" s="57">
        <v>4788</v>
      </c>
      <c r="F15" s="56">
        <v>74088.540000000154</v>
      </c>
      <c r="G15" s="56">
        <v>2</v>
      </c>
      <c r="H15" s="56">
        <v>53.019999999999996</v>
      </c>
      <c r="I15" s="59">
        <f t="shared" si="0"/>
        <v>10252</v>
      </c>
      <c r="J15" s="58">
        <f t="shared" si="0"/>
        <v>176889.99000000037</v>
      </c>
    </row>
    <row r="16" spans="1:10" x14ac:dyDescent="0.3">
      <c r="A16" s="53" t="s">
        <v>53</v>
      </c>
      <c r="B16" s="53" t="s">
        <v>32</v>
      </c>
      <c r="C16" s="59"/>
      <c r="D16" s="56"/>
      <c r="E16" s="57"/>
      <c r="F16" s="56"/>
      <c r="G16" s="56">
        <v>2</v>
      </c>
      <c r="H16" s="56">
        <v>205.7</v>
      </c>
      <c r="I16" s="59">
        <v>14014</v>
      </c>
      <c r="J16" s="58">
        <v>657231</v>
      </c>
    </row>
    <row r="17" spans="1:10" x14ac:dyDescent="0.3">
      <c r="A17" s="53" t="s">
        <v>55</v>
      </c>
      <c r="B17" s="53" t="s">
        <v>7</v>
      </c>
      <c r="C17" s="59">
        <v>27</v>
      </c>
      <c r="D17" s="56">
        <v>11141.7</v>
      </c>
      <c r="E17" s="57" t="s">
        <v>54</v>
      </c>
      <c r="F17" s="56"/>
      <c r="G17" s="56">
        <v>1</v>
      </c>
      <c r="H17" s="56">
        <v>196.2</v>
      </c>
      <c r="I17" s="59">
        <f t="shared" si="0"/>
        <v>28</v>
      </c>
      <c r="J17" s="58">
        <f t="shared" si="0"/>
        <v>11337.900000000001</v>
      </c>
    </row>
    <row r="18" spans="1:10" x14ac:dyDescent="0.3">
      <c r="A18" s="53" t="s">
        <v>55</v>
      </c>
      <c r="B18" s="53" t="s">
        <v>15</v>
      </c>
      <c r="C18" s="59">
        <v>12</v>
      </c>
      <c r="D18" s="56">
        <v>1067.5</v>
      </c>
      <c r="E18" s="57" t="s">
        <v>54</v>
      </c>
      <c r="F18" s="56"/>
      <c r="G18" s="56" t="s">
        <v>54</v>
      </c>
      <c r="H18" s="56"/>
      <c r="I18" s="59">
        <f t="shared" si="0"/>
        <v>12</v>
      </c>
      <c r="J18" s="58">
        <f t="shared" si="0"/>
        <v>1067.5</v>
      </c>
    </row>
    <row r="19" spans="1:10" x14ac:dyDescent="0.3">
      <c r="A19" s="53" t="s">
        <v>55</v>
      </c>
      <c r="B19" s="53" t="s">
        <v>23</v>
      </c>
      <c r="C19" s="59">
        <v>4</v>
      </c>
      <c r="D19" s="56">
        <v>61</v>
      </c>
      <c r="E19" s="57" t="s">
        <v>54</v>
      </c>
      <c r="F19" s="56"/>
      <c r="G19" s="56" t="s">
        <v>54</v>
      </c>
      <c r="H19" s="56"/>
      <c r="I19" s="59">
        <f t="shared" si="0"/>
        <v>4</v>
      </c>
      <c r="J19" s="58">
        <f t="shared" si="0"/>
        <v>61</v>
      </c>
    </row>
    <row r="20" spans="1:10" x14ac:dyDescent="0.3">
      <c r="A20" s="53" t="s">
        <v>56</v>
      </c>
      <c r="B20" s="53" t="s">
        <v>7</v>
      </c>
      <c r="C20" s="59">
        <v>830</v>
      </c>
      <c r="D20" s="56">
        <v>30621.639999999981</v>
      </c>
      <c r="E20" s="57">
        <v>17</v>
      </c>
      <c r="F20" s="56">
        <v>296.26000000000005</v>
      </c>
      <c r="G20" s="56">
        <v>1</v>
      </c>
      <c r="H20" s="56">
        <v>9.3000000000000007</v>
      </c>
      <c r="I20" s="59">
        <f t="shared" si="0"/>
        <v>848</v>
      </c>
      <c r="J20" s="58">
        <f t="shared" si="0"/>
        <v>30927.199999999979</v>
      </c>
    </row>
    <row r="21" spans="1:10" x14ac:dyDescent="0.3">
      <c r="A21" s="53" t="s">
        <v>56</v>
      </c>
      <c r="B21" s="53" t="s">
        <v>8</v>
      </c>
      <c r="C21" s="59">
        <v>9</v>
      </c>
      <c r="D21" s="56">
        <v>201.21999999999997</v>
      </c>
      <c r="E21" s="57" t="s">
        <v>54</v>
      </c>
      <c r="F21" s="56"/>
      <c r="G21" s="56" t="s">
        <v>54</v>
      </c>
      <c r="H21" s="56"/>
      <c r="I21" s="59">
        <f t="shared" si="0"/>
        <v>9</v>
      </c>
      <c r="J21" s="58">
        <f t="shared" si="0"/>
        <v>201.21999999999997</v>
      </c>
    </row>
    <row r="22" spans="1:10" x14ac:dyDescent="0.3">
      <c r="A22" s="53" t="s">
        <v>56</v>
      </c>
      <c r="B22" s="53" t="s">
        <v>9</v>
      </c>
      <c r="C22" s="59">
        <v>545</v>
      </c>
      <c r="D22" s="56">
        <v>40416.500000000022</v>
      </c>
      <c r="E22" s="57">
        <v>18</v>
      </c>
      <c r="F22" s="56">
        <v>2914.3599999999988</v>
      </c>
      <c r="G22" s="56">
        <v>1</v>
      </c>
      <c r="H22" s="56">
        <v>52.98</v>
      </c>
      <c r="I22" s="59">
        <f t="shared" si="0"/>
        <v>564</v>
      </c>
      <c r="J22" s="58">
        <f t="shared" si="0"/>
        <v>43383.840000000026</v>
      </c>
    </row>
    <row r="23" spans="1:10" x14ac:dyDescent="0.3">
      <c r="A23" s="53" t="s">
        <v>56</v>
      </c>
      <c r="B23" s="53" t="s">
        <v>11</v>
      </c>
      <c r="C23" s="59">
        <v>3</v>
      </c>
      <c r="D23" s="56">
        <v>29.32</v>
      </c>
      <c r="E23" s="57" t="s">
        <v>54</v>
      </c>
      <c r="F23" s="56"/>
      <c r="G23" s="56" t="s">
        <v>54</v>
      </c>
      <c r="H23" s="56"/>
      <c r="I23" s="59">
        <f t="shared" si="0"/>
        <v>3</v>
      </c>
      <c r="J23" s="58">
        <f t="shared" si="0"/>
        <v>29.32</v>
      </c>
    </row>
    <row r="24" spans="1:10" x14ac:dyDescent="0.3">
      <c r="A24" s="53" t="s">
        <v>56</v>
      </c>
      <c r="B24" s="53" t="s">
        <v>30</v>
      </c>
      <c r="C24" s="59">
        <v>575</v>
      </c>
      <c r="D24" s="56">
        <v>13270.240000000025</v>
      </c>
      <c r="E24" s="57">
        <v>14</v>
      </c>
      <c r="F24" s="56">
        <v>296.93999999999994</v>
      </c>
      <c r="G24" s="56" t="s">
        <v>54</v>
      </c>
      <c r="H24" s="56"/>
      <c r="I24" s="59">
        <f t="shared" si="0"/>
        <v>589</v>
      </c>
      <c r="J24" s="58">
        <f t="shared" si="0"/>
        <v>13567.180000000026</v>
      </c>
    </row>
    <row r="25" spans="1:10" x14ac:dyDescent="0.3">
      <c r="A25" s="53" t="s">
        <v>56</v>
      </c>
      <c r="B25" s="53" t="s">
        <v>13</v>
      </c>
      <c r="C25" s="59">
        <v>3</v>
      </c>
      <c r="D25" s="56">
        <v>7.3</v>
      </c>
      <c r="E25" s="57" t="s">
        <v>54</v>
      </c>
      <c r="F25" s="56"/>
      <c r="G25" s="56" t="s">
        <v>54</v>
      </c>
      <c r="H25" s="56"/>
      <c r="I25" s="59">
        <f t="shared" si="0"/>
        <v>3</v>
      </c>
      <c r="J25" s="58">
        <f t="shared" si="0"/>
        <v>7.3</v>
      </c>
    </row>
    <row r="26" spans="1:10" x14ac:dyDescent="0.3">
      <c r="A26" s="53" t="s">
        <v>56</v>
      </c>
      <c r="B26" s="53" t="s">
        <v>29</v>
      </c>
      <c r="C26" s="59">
        <v>65</v>
      </c>
      <c r="D26" s="56">
        <v>2680.76</v>
      </c>
      <c r="E26" s="57">
        <v>3</v>
      </c>
      <c r="F26" s="56">
        <v>3615</v>
      </c>
      <c r="G26" s="56" t="s">
        <v>54</v>
      </c>
      <c r="H26" s="56"/>
      <c r="I26" s="59">
        <f t="shared" si="0"/>
        <v>68</v>
      </c>
      <c r="J26" s="58">
        <f t="shared" si="0"/>
        <v>6295.76</v>
      </c>
    </row>
    <row r="27" spans="1:10" x14ac:dyDescent="0.3">
      <c r="A27" s="53" t="s">
        <v>56</v>
      </c>
      <c r="B27" s="53" t="s">
        <v>14</v>
      </c>
      <c r="C27" s="59">
        <v>5</v>
      </c>
      <c r="D27" s="56">
        <v>5.6899999999999995</v>
      </c>
      <c r="E27" s="57" t="s">
        <v>54</v>
      </c>
      <c r="F27" s="56"/>
      <c r="G27" s="56" t="s">
        <v>54</v>
      </c>
      <c r="H27" s="56"/>
      <c r="I27" s="59">
        <f t="shared" si="0"/>
        <v>5</v>
      </c>
      <c r="J27" s="58">
        <f t="shared" si="0"/>
        <v>5.6899999999999995</v>
      </c>
    </row>
    <row r="28" spans="1:10" x14ac:dyDescent="0.3">
      <c r="A28" s="53" t="s">
        <v>56</v>
      </c>
      <c r="B28" s="53" t="s">
        <v>15</v>
      </c>
      <c r="C28" s="59">
        <v>211</v>
      </c>
      <c r="D28" s="56">
        <v>4320.3700000000008</v>
      </c>
      <c r="E28" s="57">
        <v>10</v>
      </c>
      <c r="F28" s="56">
        <v>660.37</v>
      </c>
      <c r="G28" s="56">
        <v>1</v>
      </c>
      <c r="H28" s="56">
        <v>1.22</v>
      </c>
      <c r="I28" s="59">
        <f t="shared" si="0"/>
        <v>222</v>
      </c>
      <c r="J28" s="58">
        <f t="shared" si="0"/>
        <v>4981.9600000000009</v>
      </c>
    </row>
    <row r="29" spans="1:10" x14ac:dyDescent="0.3">
      <c r="A29" s="53" t="s">
        <v>56</v>
      </c>
      <c r="B29" s="53" t="s">
        <v>16</v>
      </c>
      <c r="C29" s="59">
        <v>2</v>
      </c>
      <c r="D29" s="56">
        <v>427.70000000000005</v>
      </c>
      <c r="E29" s="57" t="s">
        <v>54</v>
      </c>
      <c r="F29" s="56"/>
      <c r="G29" s="56" t="s">
        <v>54</v>
      </c>
      <c r="H29" s="56"/>
      <c r="I29" s="59">
        <f t="shared" si="0"/>
        <v>2</v>
      </c>
      <c r="J29" s="58">
        <f t="shared" si="0"/>
        <v>427.70000000000005</v>
      </c>
    </row>
    <row r="30" spans="1:10" x14ac:dyDescent="0.3">
      <c r="A30" s="53" t="s">
        <v>56</v>
      </c>
      <c r="B30" s="53" t="s">
        <v>17</v>
      </c>
      <c r="C30" s="59">
        <v>3</v>
      </c>
      <c r="D30" s="56">
        <v>15.399999999999999</v>
      </c>
      <c r="E30" s="57" t="s">
        <v>54</v>
      </c>
      <c r="F30" s="56"/>
      <c r="G30" s="56" t="s">
        <v>54</v>
      </c>
      <c r="H30" s="56"/>
      <c r="I30" s="59">
        <f t="shared" si="0"/>
        <v>3</v>
      </c>
      <c r="J30" s="58">
        <f t="shared" si="0"/>
        <v>15.399999999999999</v>
      </c>
    </row>
    <row r="31" spans="1:10" x14ac:dyDescent="0.3">
      <c r="A31" s="53" t="s">
        <v>56</v>
      </c>
      <c r="B31" s="53" t="s">
        <v>18</v>
      </c>
      <c r="C31" s="59">
        <v>36</v>
      </c>
      <c r="D31" s="56">
        <v>1107.1200000000003</v>
      </c>
      <c r="E31" s="57" t="s">
        <v>54</v>
      </c>
      <c r="F31" s="56"/>
      <c r="G31" s="56" t="s">
        <v>54</v>
      </c>
      <c r="H31" s="56"/>
      <c r="I31" s="59">
        <f t="shared" si="0"/>
        <v>36</v>
      </c>
      <c r="J31" s="58">
        <f t="shared" si="0"/>
        <v>1107.1200000000003</v>
      </c>
    </row>
    <row r="32" spans="1:10" x14ac:dyDescent="0.3">
      <c r="A32" s="53" t="s">
        <v>56</v>
      </c>
      <c r="B32" s="53" t="s">
        <v>19</v>
      </c>
      <c r="C32" s="59">
        <v>1</v>
      </c>
      <c r="D32" s="56">
        <v>3.23</v>
      </c>
      <c r="E32" s="57" t="s">
        <v>54</v>
      </c>
      <c r="F32" s="56"/>
      <c r="G32" s="56" t="s">
        <v>54</v>
      </c>
      <c r="H32" s="56"/>
      <c r="I32" s="59">
        <f t="shared" si="0"/>
        <v>1</v>
      </c>
      <c r="J32" s="58">
        <f t="shared" si="0"/>
        <v>3.23</v>
      </c>
    </row>
    <row r="33" spans="1:10" x14ac:dyDescent="0.3">
      <c r="A33" s="53" t="s">
        <v>56</v>
      </c>
      <c r="B33" s="53" t="s">
        <v>28</v>
      </c>
      <c r="C33" s="59" t="s">
        <v>54</v>
      </c>
      <c r="D33" s="56"/>
      <c r="E33" s="57">
        <v>1</v>
      </c>
      <c r="F33" s="56">
        <v>30.96</v>
      </c>
      <c r="G33" s="56" t="s">
        <v>54</v>
      </c>
      <c r="H33" s="56"/>
      <c r="I33" s="59">
        <f t="shared" si="0"/>
        <v>1</v>
      </c>
      <c r="J33" s="58">
        <f t="shared" si="0"/>
        <v>30.96</v>
      </c>
    </row>
    <row r="34" spans="1:10" x14ac:dyDescent="0.3">
      <c r="A34" s="53" t="s">
        <v>56</v>
      </c>
      <c r="B34" s="53" t="s">
        <v>20</v>
      </c>
      <c r="C34" s="59">
        <v>12</v>
      </c>
      <c r="D34" s="56">
        <v>39.339999999999996</v>
      </c>
      <c r="E34" s="57">
        <v>1</v>
      </c>
      <c r="F34" s="56">
        <v>1.4</v>
      </c>
      <c r="G34" s="56" t="s">
        <v>54</v>
      </c>
      <c r="H34" s="56"/>
      <c r="I34" s="59">
        <f t="shared" si="0"/>
        <v>13</v>
      </c>
      <c r="J34" s="58">
        <f t="shared" si="0"/>
        <v>40.739999999999995</v>
      </c>
    </row>
    <row r="35" spans="1:10" x14ac:dyDescent="0.3">
      <c r="A35" s="53" t="s">
        <v>56</v>
      </c>
      <c r="B35" s="53" t="s">
        <v>21</v>
      </c>
      <c r="C35" s="59">
        <v>3</v>
      </c>
      <c r="D35" s="56">
        <v>20.23</v>
      </c>
      <c r="E35" s="57" t="s">
        <v>54</v>
      </c>
      <c r="F35" s="56"/>
      <c r="G35" s="56" t="s">
        <v>54</v>
      </c>
      <c r="H35" s="56"/>
      <c r="I35" s="59">
        <f t="shared" si="0"/>
        <v>3</v>
      </c>
      <c r="J35" s="58">
        <f t="shared" si="0"/>
        <v>20.23</v>
      </c>
    </row>
    <row r="36" spans="1:10" x14ac:dyDescent="0.3">
      <c r="A36" s="53" t="s">
        <v>56</v>
      </c>
      <c r="B36" s="53" t="s">
        <v>23</v>
      </c>
      <c r="C36" s="59">
        <v>1061</v>
      </c>
      <c r="D36" s="56">
        <v>109547.75</v>
      </c>
      <c r="E36" s="57">
        <v>30</v>
      </c>
      <c r="F36" s="56">
        <v>1517.2000000000003</v>
      </c>
      <c r="G36" s="56">
        <v>1</v>
      </c>
      <c r="H36" s="56">
        <v>44.9</v>
      </c>
      <c r="I36" s="59">
        <f t="shared" si="0"/>
        <v>1092</v>
      </c>
      <c r="J36" s="58">
        <f t="shared" si="0"/>
        <v>111109.84999999999</v>
      </c>
    </row>
    <row r="37" spans="1:10" x14ac:dyDescent="0.3">
      <c r="A37" s="53" t="s">
        <v>56</v>
      </c>
      <c r="B37" s="53" t="s">
        <v>32</v>
      </c>
      <c r="C37" s="59"/>
      <c r="D37" s="56"/>
      <c r="E37" s="57"/>
      <c r="F37" s="56"/>
      <c r="G37" s="56">
        <v>1</v>
      </c>
      <c r="H37" s="56">
        <v>443.3</v>
      </c>
      <c r="I37" s="59">
        <v>1638</v>
      </c>
      <c r="J37" s="58">
        <v>406931</v>
      </c>
    </row>
    <row r="38" spans="1:10" x14ac:dyDescent="0.3">
      <c r="A38" s="53" t="s">
        <v>57</v>
      </c>
      <c r="B38" s="53" t="s">
        <v>7</v>
      </c>
      <c r="C38" s="59">
        <v>2</v>
      </c>
      <c r="D38" s="56">
        <v>9.3000000000000007</v>
      </c>
      <c r="E38" s="57">
        <v>2</v>
      </c>
      <c r="F38" s="56">
        <v>6.5</v>
      </c>
      <c r="G38" s="56" t="s">
        <v>54</v>
      </c>
      <c r="H38" s="56"/>
      <c r="I38" s="59">
        <f t="shared" si="0"/>
        <v>4</v>
      </c>
      <c r="J38" s="58">
        <f t="shared" si="0"/>
        <v>15.8</v>
      </c>
    </row>
    <row r="39" spans="1:10" x14ac:dyDescent="0.3">
      <c r="A39" s="53" t="s">
        <v>57</v>
      </c>
      <c r="B39" s="53" t="s">
        <v>8</v>
      </c>
      <c r="C39" s="59" t="s">
        <v>54</v>
      </c>
      <c r="D39" s="56"/>
      <c r="E39" s="57">
        <v>1</v>
      </c>
      <c r="F39" s="56">
        <v>1.17</v>
      </c>
      <c r="G39" s="56" t="s">
        <v>54</v>
      </c>
      <c r="H39" s="56"/>
      <c r="I39" s="59">
        <f t="shared" si="0"/>
        <v>1</v>
      </c>
      <c r="J39" s="58">
        <f t="shared" si="0"/>
        <v>1.17</v>
      </c>
    </row>
    <row r="40" spans="1:10" x14ac:dyDescent="0.3">
      <c r="A40" s="53" t="s">
        <v>57</v>
      </c>
      <c r="B40" s="53" t="s">
        <v>9</v>
      </c>
      <c r="C40" s="59">
        <v>830</v>
      </c>
      <c r="D40" s="56">
        <v>32070.339999999989</v>
      </c>
      <c r="E40" s="57">
        <v>4437</v>
      </c>
      <c r="F40" s="56">
        <v>197808.59999999974</v>
      </c>
      <c r="G40" s="56" t="s">
        <v>54</v>
      </c>
      <c r="H40" s="56"/>
      <c r="I40" s="59">
        <f t="shared" si="0"/>
        <v>5267</v>
      </c>
      <c r="J40" s="58">
        <f t="shared" si="0"/>
        <v>229878.93999999974</v>
      </c>
    </row>
    <row r="41" spans="1:10" x14ac:dyDescent="0.3">
      <c r="A41" s="53" t="s">
        <v>57</v>
      </c>
      <c r="B41" s="53" t="s">
        <v>30</v>
      </c>
      <c r="C41" s="59">
        <v>2777</v>
      </c>
      <c r="D41" s="56">
        <v>84535.300000000061</v>
      </c>
      <c r="E41" s="57">
        <v>5048</v>
      </c>
      <c r="F41" s="56">
        <v>147217.36000000048</v>
      </c>
      <c r="G41" s="56">
        <v>1</v>
      </c>
      <c r="H41" s="56">
        <v>13.4</v>
      </c>
      <c r="I41" s="59">
        <f t="shared" si="0"/>
        <v>7826</v>
      </c>
      <c r="J41" s="58">
        <f t="shared" si="0"/>
        <v>231766.06000000055</v>
      </c>
    </row>
    <row r="42" spans="1:10" x14ac:dyDescent="0.3">
      <c r="A42" s="53" t="s">
        <v>57</v>
      </c>
      <c r="B42" s="53" t="s">
        <v>27</v>
      </c>
      <c r="C42" s="59">
        <v>14496</v>
      </c>
      <c r="D42" s="56">
        <v>1912031.4399999958</v>
      </c>
      <c r="E42" s="57">
        <v>53</v>
      </c>
      <c r="F42" s="56">
        <v>2926.6400000000012</v>
      </c>
      <c r="G42" s="56" t="s">
        <v>54</v>
      </c>
      <c r="H42" s="56"/>
      <c r="I42" s="59">
        <f t="shared" si="0"/>
        <v>14549</v>
      </c>
      <c r="J42" s="58">
        <f t="shared" si="0"/>
        <v>1914958.0799999957</v>
      </c>
    </row>
    <row r="43" spans="1:10" x14ac:dyDescent="0.3">
      <c r="A43" s="53" t="s">
        <v>57</v>
      </c>
      <c r="B43" s="53" t="s">
        <v>31</v>
      </c>
      <c r="C43" s="59">
        <v>8632</v>
      </c>
      <c r="D43" s="56">
        <v>147132.12000000049</v>
      </c>
      <c r="E43" s="57">
        <v>813</v>
      </c>
      <c r="F43" s="56">
        <v>6469.34</v>
      </c>
      <c r="G43" s="56" t="s">
        <v>54</v>
      </c>
      <c r="H43" s="56"/>
      <c r="I43" s="59">
        <f t="shared" si="0"/>
        <v>9445</v>
      </c>
      <c r="J43" s="58">
        <f t="shared" si="0"/>
        <v>153601.46000000049</v>
      </c>
    </row>
    <row r="44" spans="1:10" x14ac:dyDescent="0.3">
      <c r="A44" s="53" t="s">
        <v>57</v>
      </c>
      <c r="B44" s="53" t="s">
        <v>15</v>
      </c>
      <c r="C44" s="59">
        <v>286</v>
      </c>
      <c r="D44" s="56">
        <v>3758.3399999999983</v>
      </c>
      <c r="E44" s="57">
        <v>756</v>
      </c>
      <c r="F44" s="56">
        <v>7710.9699999999984</v>
      </c>
      <c r="G44" s="56" t="s">
        <v>54</v>
      </c>
      <c r="H44" s="56"/>
      <c r="I44" s="59">
        <f t="shared" si="0"/>
        <v>1042</v>
      </c>
      <c r="J44" s="58">
        <f t="shared" si="0"/>
        <v>11469.309999999998</v>
      </c>
    </row>
    <row r="45" spans="1:10" x14ac:dyDescent="0.3">
      <c r="A45" s="53" t="s">
        <v>57</v>
      </c>
      <c r="B45" s="53" t="s">
        <v>16</v>
      </c>
      <c r="C45" s="59">
        <v>159</v>
      </c>
      <c r="D45" s="56">
        <v>6117.5500000000011</v>
      </c>
      <c r="E45" s="57">
        <v>6</v>
      </c>
      <c r="F45" s="56">
        <v>59.910000000000011</v>
      </c>
      <c r="G45" s="56" t="s">
        <v>54</v>
      </c>
      <c r="H45" s="56"/>
      <c r="I45" s="59">
        <f t="shared" si="0"/>
        <v>165</v>
      </c>
      <c r="J45" s="58">
        <f t="shared" si="0"/>
        <v>6177.4600000000009</v>
      </c>
    </row>
    <row r="46" spans="1:10" x14ac:dyDescent="0.3">
      <c r="A46" s="53" t="s">
        <v>57</v>
      </c>
      <c r="B46" s="53" t="s">
        <v>18</v>
      </c>
      <c r="C46" s="59" t="s">
        <v>54</v>
      </c>
      <c r="D46" s="56"/>
      <c r="E46" s="57">
        <v>2</v>
      </c>
      <c r="F46" s="56">
        <v>2.5</v>
      </c>
      <c r="G46" s="56" t="s">
        <v>54</v>
      </c>
      <c r="H46" s="56"/>
      <c r="I46" s="59">
        <f t="shared" si="0"/>
        <v>2</v>
      </c>
      <c r="J46" s="58">
        <f t="shared" si="0"/>
        <v>2.5</v>
      </c>
    </row>
    <row r="47" spans="1:10" x14ac:dyDescent="0.3">
      <c r="A47" s="53" t="s">
        <v>57</v>
      </c>
      <c r="B47" s="53" t="s">
        <v>20</v>
      </c>
      <c r="C47" s="59">
        <v>1204</v>
      </c>
      <c r="D47" s="56">
        <v>108281.44000000005</v>
      </c>
      <c r="E47" s="57">
        <v>19473</v>
      </c>
      <c r="F47" s="56">
        <v>2221025.4899999956</v>
      </c>
      <c r="G47" s="56">
        <v>3</v>
      </c>
      <c r="H47" s="56">
        <v>111.39</v>
      </c>
      <c r="I47" s="59">
        <f t="shared" si="0"/>
        <v>20680</v>
      </c>
      <c r="J47" s="58">
        <f t="shared" si="0"/>
        <v>2329418.3199999956</v>
      </c>
    </row>
    <row r="48" spans="1:10" x14ac:dyDescent="0.3">
      <c r="A48" s="53" t="s">
        <v>57</v>
      </c>
      <c r="B48" s="53" t="s">
        <v>21</v>
      </c>
      <c r="C48" s="59">
        <v>23</v>
      </c>
      <c r="D48" s="56">
        <v>78.320000000000007</v>
      </c>
      <c r="E48" s="57">
        <v>81</v>
      </c>
      <c r="F48" s="56">
        <v>591.14</v>
      </c>
      <c r="G48" s="56" t="s">
        <v>54</v>
      </c>
      <c r="H48" s="56"/>
      <c r="I48" s="59">
        <f t="shared" si="0"/>
        <v>104</v>
      </c>
      <c r="J48" s="58">
        <f t="shared" si="0"/>
        <v>669.46</v>
      </c>
    </row>
    <row r="49" spans="1:10" x14ac:dyDescent="0.3">
      <c r="A49" s="53" t="s">
        <v>57</v>
      </c>
      <c r="B49" s="53" t="s">
        <v>23</v>
      </c>
      <c r="C49" s="59">
        <v>6289</v>
      </c>
      <c r="D49" s="56">
        <v>376077.06999999942</v>
      </c>
      <c r="E49" s="57">
        <v>9324</v>
      </c>
      <c r="F49" s="56">
        <v>496431.83999999822</v>
      </c>
      <c r="G49" s="56">
        <v>1</v>
      </c>
      <c r="H49" s="56">
        <v>15.21</v>
      </c>
      <c r="I49" s="59">
        <f t="shared" si="0"/>
        <v>15614</v>
      </c>
      <c r="J49" s="58">
        <f t="shared" si="0"/>
        <v>872524.11999999755</v>
      </c>
    </row>
    <row r="50" spans="1:10" x14ac:dyDescent="0.3">
      <c r="A50" s="53" t="s">
        <v>57</v>
      </c>
      <c r="B50" s="53" t="s">
        <v>32</v>
      </c>
      <c r="C50" s="59"/>
      <c r="D50" s="56"/>
      <c r="E50" s="57"/>
      <c r="F50" s="56"/>
      <c r="G50" s="56">
        <v>1</v>
      </c>
      <c r="H50" s="56">
        <v>25.5</v>
      </c>
      <c r="I50" s="59">
        <v>8810</v>
      </c>
      <c r="J50" s="58">
        <v>1148575</v>
      </c>
    </row>
    <row r="51" spans="1:10" x14ac:dyDescent="0.3">
      <c r="A51" s="53" t="s">
        <v>58</v>
      </c>
      <c r="B51" s="53" t="s">
        <v>7</v>
      </c>
      <c r="C51" s="59">
        <v>2226</v>
      </c>
      <c r="D51" s="56">
        <v>158851.42999999985</v>
      </c>
      <c r="E51" s="57">
        <v>448</v>
      </c>
      <c r="F51" s="56">
        <v>23861.220000000019</v>
      </c>
      <c r="G51" s="56">
        <v>4</v>
      </c>
      <c r="H51" s="56">
        <v>325.3</v>
      </c>
      <c r="I51" s="59">
        <f t="shared" si="0"/>
        <v>2678</v>
      </c>
      <c r="J51" s="58">
        <f t="shared" si="0"/>
        <v>183037.94999999987</v>
      </c>
    </row>
    <row r="52" spans="1:10" x14ac:dyDescent="0.3">
      <c r="A52" s="53" t="s">
        <v>58</v>
      </c>
      <c r="B52" s="53" t="s">
        <v>8</v>
      </c>
      <c r="C52" s="59">
        <v>19</v>
      </c>
      <c r="D52" s="56">
        <v>315.13</v>
      </c>
      <c r="E52" s="57" t="s">
        <v>54</v>
      </c>
      <c r="F52" s="56"/>
      <c r="G52" s="56" t="s">
        <v>54</v>
      </c>
      <c r="H52" s="56"/>
      <c r="I52" s="59">
        <f t="shared" si="0"/>
        <v>19</v>
      </c>
      <c r="J52" s="58">
        <f t="shared" si="0"/>
        <v>315.13</v>
      </c>
    </row>
    <row r="53" spans="1:10" x14ac:dyDescent="0.3">
      <c r="A53" s="53" t="s">
        <v>58</v>
      </c>
      <c r="B53" s="53" t="s">
        <v>9</v>
      </c>
      <c r="C53" s="59">
        <v>2739</v>
      </c>
      <c r="D53" s="56">
        <v>166019.65999999971</v>
      </c>
      <c r="E53" s="57">
        <v>1811</v>
      </c>
      <c r="F53" s="56">
        <v>173857.70000000019</v>
      </c>
      <c r="G53" s="56">
        <v>4</v>
      </c>
      <c r="H53" s="56">
        <v>525.62000000000012</v>
      </c>
      <c r="I53" s="59">
        <f t="shared" si="0"/>
        <v>4554</v>
      </c>
      <c r="J53" s="58">
        <f t="shared" si="0"/>
        <v>340402.97999999986</v>
      </c>
    </row>
    <row r="54" spans="1:10" x14ac:dyDescent="0.3">
      <c r="A54" s="53" t="s">
        <v>58</v>
      </c>
      <c r="B54" s="53" t="s">
        <v>11</v>
      </c>
      <c r="C54" s="59">
        <v>1</v>
      </c>
      <c r="D54" s="56">
        <v>8.0399999999999991</v>
      </c>
      <c r="E54" s="57">
        <v>1</v>
      </c>
      <c r="F54" s="56">
        <v>22.5</v>
      </c>
      <c r="G54" s="56" t="s">
        <v>54</v>
      </c>
      <c r="H54" s="56"/>
      <c r="I54" s="59">
        <f t="shared" si="0"/>
        <v>2</v>
      </c>
      <c r="J54" s="58">
        <f t="shared" si="0"/>
        <v>30.54</v>
      </c>
    </row>
    <row r="55" spans="1:10" x14ac:dyDescent="0.3">
      <c r="A55" s="53" t="s">
        <v>58</v>
      </c>
      <c r="B55" s="53" t="s">
        <v>30</v>
      </c>
      <c r="C55" s="59">
        <v>567</v>
      </c>
      <c r="D55" s="56">
        <v>8048.350000000014</v>
      </c>
      <c r="E55" s="57">
        <v>247</v>
      </c>
      <c r="F55" s="56">
        <v>2581.3899999999981</v>
      </c>
      <c r="G55" s="56">
        <v>2</v>
      </c>
      <c r="H55" s="56">
        <v>196.38</v>
      </c>
      <c r="I55" s="59">
        <f t="shared" si="0"/>
        <v>816</v>
      </c>
      <c r="J55" s="58">
        <f t="shared" si="0"/>
        <v>10826.120000000012</v>
      </c>
    </row>
    <row r="56" spans="1:10" x14ac:dyDescent="0.3">
      <c r="A56" s="53" t="s">
        <v>58</v>
      </c>
      <c r="B56" s="53" t="s">
        <v>13</v>
      </c>
      <c r="C56" s="59">
        <v>1</v>
      </c>
      <c r="D56" s="56">
        <v>8</v>
      </c>
      <c r="E56" s="57" t="s">
        <v>54</v>
      </c>
      <c r="F56" s="56"/>
      <c r="G56" s="56" t="s">
        <v>54</v>
      </c>
      <c r="H56" s="56"/>
      <c r="I56" s="59">
        <f t="shared" si="0"/>
        <v>1</v>
      </c>
      <c r="J56" s="58">
        <f t="shared" si="0"/>
        <v>8</v>
      </c>
    </row>
    <row r="57" spans="1:10" x14ac:dyDescent="0.3">
      <c r="A57" s="53" t="s">
        <v>58</v>
      </c>
      <c r="B57" s="53" t="s">
        <v>29</v>
      </c>
      <c r="C57" s="59">
        <v>84</v>
      </c>
      <c r="D57" s="56">
        <v>5700.7999999999993</v>
      </c>
      <c r="E57" s="57">
        <v>28</v>
      </c>
      <c r="F57" s="56">
        <v>949.76000000000022</v>
      </c>
      <c r="G57" s="56" t="s">
        <v>54</v>
      </c>
      <c r="H57" s="56"/>
      <c r="I57" s="59">
        <f t="shared" si="0"/>
        <v>112</v>
      </c>
      <c r="J57" s="58">
        <f t="shared" si="0"/>
        <v>6650.5599999999995</v>
      </c>
    </row>
    <row r="58" spans="1:10" x14ac:dyDescent="0.3">
      <c r="A58" s="53" t="s">
        <v>58</v>
      </c>
      <c r="B58" s="53" t="s">
        <v>27</v>
      </c>
      <c r="C58" s="59">
        <v>46</v>
      </c>
      <c r="D58" s="56">
        <v>4403.3400000000011</v>
      </c>
      <c r="E58" s="57">
        <v>12</v>
      </c>
      <c r="F58" s="56">
        <v>721.4</v>
      </c>
      <c r="G58" s="56" t="s">
        <v>54</v>
      </c>
      <c r="H58" s="56"/>
      <c r="I58" s="59">
        <f t="shared" si="0"/>
        <v>58</v>
      </c>
      <c r="J58" s="58">
        <f t="shared" si="0"/>
        <v>5124.7400000000007</v>
      </c>
    </row>
    <row r="59" spans="1:10" x14ac:dyDescent="0.3">
      <c r="A59" s="53" t="s">
        <v>58</v>
      </c>
      <c r="B59" s="53" t="s">
        <v>14</v>
      </c>
      <c r="C59" s="59">
        <v>2</v>
      </c>
      <c r="D59" s="56">
        <v>4.74</v>
      </c>
      <c r="E59" s="57" t="s">
        <v>54</v>
      </c>
      <c r="F59" s="56"/>
      <c r="G59" s="56" t="s">
        <v>54</v>
      </c>
      <c r="H59" s="56"/>
      <c r="I59" s="59">
        <f t="shared" si="0"/>
        <v>2</v>
      </c>
      <c r="J59" s="58">
        <f t="shared" si="0"/>
        <v>4.74</v>
      </c>
    </row>
    <row r="60" spans="1:10" x14ac:dyDescent="0.3">
      <c r="A60" s="53" t="s">
        <v>58</v>
      </c>
      <c r="B60" s="53" t="s">
        <v>15</v>
      </c>
      <c r="C60" s="59">
        <v>1252</v>
      </c>
      <c r="D60" s="56">
        <v>43292.370000000024</v>
      </c>
      <c r="E60" s="57">
        <v>656</v>
      </c>
      <c r="F60" s="56">
        <v>35845.169999999991</v>
      </c>
      <c r="G60" s="56">
        <v>6</v>
      </c>
      <c r="H60" s="56">
        <v>1430.9</v>
      </c>
      <c r="I60" s="59">
        <f t="shared" si="0"/>
        <v>1914</v>
      </c>
      <c r="J60" s="58">
        <f t="shared" si="0"/>
        <v>80568.44</v>
      </c>
    </row>
    <row r="61" spans="1:10" x14ac:dyDescent="0.3">
      <c r="A61" s="53" t="s">
        <v>58</v>
      </c>
      <c r="B61" s="53" t="s">
        <v>18</v>
      </c>
      <c r="C61" s="59">
        <v>319</v>
      </c>
      <c r="D61" s="56">
        <v>23554.439999999984</v>
      </c>
      <c r="E61" s="57">
        <v>308</v>
      </c>
      <c r="F61" s="56">
        <v>11711.820000000003</v>
      </c>
      <c r="G61" s="56">
        <v>2</v>
      </c>
      <c r="H61" s="56">
        <v>303.90000000000003</v>
      </c>
      <c r="I61" s="59">
        <f t="shared" si="0"/>
        <v>629</v>
      </c>
      <c r="J61" s="58">
        <f t="shared" si="0"/>
        <v>35570.159999999989</v>
      </c>
    </row>
    <row r="62" spans="1:10" x14ac:dyDescent="0.3">
      <c r="A62" s="53" t="s">
        <v>58</v>
      </c>
      <c r="B62" s="53" t="s">
        <v>28</v>
      </c>
      <c r="C62" s="59">
        <v>4</v>
      </c>
      <c r="D62" s="56">
        <v>188.16</v>
      </c>
      <c r="E62" s="57" t="s">
        <v>54</v>
      </c>
      <c r="F62" s="56"/>
      <c r="G62" s="56" t="s">
        <v>54</v>
      </c>
      <c r="H62" s="56"/>
      <c r="I62" s="59">
        <f t="shared" si="0"/>
        <v>4</v>
      </c>
      <c r="J62" s="58">
        <f t="shared" si="0"/>
        <v>188.16</v>
      </c>
    </row>
    <row r="63" spans="1:10" x14ac:dyDescent="0.3">
      <c r="A63" s="53" t="s">
        <v>58</v>
      </c>
      <c r="B63" s="53" t="s">
        <v>20</v>
      </c>
      <c r="C63" s="59">
        <v>1</v>
      </c>
      <c r="D63" s="56">
        <v>32.4</v>
      </c>
      <c r="E63" s="57">
        <v>1</v>
      </c>
      <c r="F63" s="56">
        <v>21.05</v>
      </c>
      <c r="G63" s="56" t="s">
        <v>54</v>
      </c>
      <c r="H63" s="56"/>
      <c r="I63" s="59">
        <f t="shared" si="0"/>
        <v>2</v>
      </c>
      <c r="J63" s="58">
        <f t="shared" si="0"/>
        <v>53.45</v>
      </c>
    </row>
    <row r="64" spans="1:10" x14ac:dyDescent="0.3">
      <c r="A64" s="53" t="s">
        <v>58</v>
      </c>
      <c r="B64" s="53" t="s">
        <v>21</v>
      </c>
      <c r="C64" s="59">
        <v>155</v>
      </c>
      <c r="D64" s="56">
        <v>7278.4200000000028</v>
      </c>
      <c r="E64" s="57">
        <v>68</v>
      </c>
      <c r="F64" s="56">
        <v>2625.7899999999995</v>
      </c>
      <c r="G64" s="56">
        <v>1</v>
      </c>
      <c r="H64" s="56">
        <v>322.18</v>
      </c>
      <c r="I64" s="59">
        <f t="shared" si="0"/>
        <v>224</v>
      </c>
      <c r="J64" s="58">
        <f t="shared" si="0"/>
        <v>10226.390000000003</v>
      </c>
    </row>
    <row r="65" spans="1:10" x14ac:dyDescent="0.3">
      <c r="A65" s="53" t="s">
        <v>58</v>
      </c>
      <c r="B65" s="53" t="s">
        <v>22</v>
      </c>
      <c r="C65" s="59">
        <v>1386</v>
      </c>
      <c r="D65" s="56">
        <v>355081.7000000003</v>
      </c>
      <c r="E65" s="57">
        <v>609</v>
      </c>
      <c r="F65" s="56">
        <v>197020.07000000021</v>
      </c>
      <c r="G65" s="56">
        <v>46</v>
      </c>
      <c r="H65" s="56">
        <v>23092.15</v>
      </c>
      <c r="I65" s="59">
        <f t="shared" si="0"/>
        <v>2041</v>
      </c>
      <c r="J65" s="58">
        <f t="shared" si="0"/>
        <v>575193.92000000051</v>
      </c>
    </row>
    <row r="66" spans="1:10" x14ac:dyDescent="0.3">
      <c r="A66" s="53" t="s">
        <v>58</v>
      </c>
      <c r="B66" s="53" t="s">
        <v>23</v>
      </c>
      <c r="C66" s="59">
        <v>3762</v>
      </c>
      <c r="D66" s="56">
        <v>351358.46999999962</v>
      </c>
      <c r="E66" s="57">
        <v>1776</v>
      </c>
      <c r="F66" s="56">
        <v>188542.72999999981</v>
      </c>
      <c r="G66" s="56">
        <v>10</v>
      </c>
      <c r="H66" s="56">
        <v>1563.27</v>
      </c>
      <c r="I66" s="59">
        <f t="shared" si="0"/>
        <v>5548</v>
      </c>
      <c r="J66" s="58">
        <f t="shared" si="0"/>
        <v>541464.46999999951</v>
      </c>
    </row>
    <row r="67" spans="1:10" x14ac:dyDescent="0.3">
      <c r="A67" s="53" t="s">
        <v>58</v>
      </c>
      <c r="B67" s="53" t="s">
        <v>32</v>
      </c>
      <c r="C67" s="59"/>
      <c r="D67" s="56"/>
      <c r="E67" s="57"/>
      <c r="F67" s="56"/>
      <c r="G67" s="56">
        <v>2</v>
      </c>
      <c r="H67" s="56">
        <v>1164.5999999999999</v>
      </c>
      <c r="I67" s="59">
        <v>3173</v>
      </c>
      <c r="J67" s="58">
        <v>775147</v>
      </c>
    </row>
    <row r="68" spans="1:10" x14ac:dyDescent="0.3">
      <c r="A68" s="53" t="s">
        <v>59</v>
      </c>
      <c r="B68" s="53" t="s">
        <v>7</v>
      </c>
      <c r="C68" s="59">
        <v>1756</v>
      </c>
      <c r="D68" s="56">
        <v>100624.93000000028</v>
      </c>
      <c r="E68" s="57">
        <v>846</v>
      </c>
      <c r="F68" s="56">
        <v>21194.820000000022</v>
      </c>
      <c r="G68" s="56">
        <v>26</v>
      </c>
      <c r="H68" s="56">
        <v>791.92999999999984</v>
      </c>
      <c r="I68" s="59">
        <f t="shared" si="0"/>
        <v>2628</v>
      </c>
      <c r="J68" s="58">
        <f t="shared" si="0"/>
        <v>122611.6800000003</v>
      </c>
    </row>
    <row r="69" spans="1:10" x14ac:dyDescent="0.3">
      <c r="A69" s="53" t="s">
        <v>59</v>
      </c>
      <c r="B69" s="53" t="s">
        <v>8</v>
      </c>
      <c r="C69" s="59">
        <v>32</v>
      </c>
      <c r="D69" s="56">
        <v>2297.69</v>
      </c>
      <c r="E69" s="57">
        <v>5</v>
      </c>
      <c r="F69" s="56">
        <v>219.60000000000002</v>
      </c>
      <c r="G69" s="56" t="s">
        <v>54</v>
      </c>
      <c r="H69" s="56"/>
      <c r="I69" s="59">
        <f t="shared" si="0"/>
        <v>37</v>
      </c>
      <c r="J69" s="58">
        <f t="shared" si="0"/>
        <v>2517.29</v>
      </c>
    </row>
    <row r="70" spans="1:10" x14ac:dyDescent="0.3">
      <c r="A70" s="53" t="s">
        <v>59</v>
      </c>
      <c r="B70" s="53" t="s">
        <v>9</v>
      </c>
      <c r="C70" s="59">
        <v>2974</v>
      </c>
      <c r="D70" s="56">
        <v>412615.4599999999</v>
      </c>
      <c r="E70" s="57">
        <v>5796</v>
      </c>
      <c r="F70" s="56">
        <v>1052040.8200000022</v>
      </c>
      <c r="G70" s="56">
        <v>106</v>
      </c>
      <c r="H70" s="56">
        <v>26306.660000000003</v>
      </c>
      <c r="I70" s="59">
        <f t="shared" ref="I70:J133" si="1">IF(ISNUMBER(C70),C70,0)+IF(ISNUMBER(E70),E70,0)+IF(ISNUMBER(G70),G70,0)</f>
        <v>8876</v>
      </c>
      <c r="J70" s="58">
        <f t="shared" si="1"/>
        <v>1490962.940000002</v>
      </c>
    </row>
    <row r="71" spans="1:10" x14ac:dyDescent="0.3">
      <c r="A71" s="53" t="s">
        <v>59</v>
      </c>
      <c r="B71" s="53" t="s">
        <v>11</v>
      </c>
      <c r="C71" s="59">
        <v>18</v>
      </c>
      <c r="D71" s="56">
        <v>628.80000000000007</v>
      </c>
      <c r="E71" s="57">
        <v>5</v>
      </c>
      <c r="F71" s="56">
        <v>236.17999999999998</v>
      </c>
      <c r="G71" s="56" t="s">
        <v>54</v>
      </c>
      <c r="H71" s="56"/>
      <c r="I71" s="59">
        <f t="shared" si="1"/>
        <v>23</v>
      </c>
      <c r="J71" s="58">
        <f t="shared" si="1"/>
        <v>864.98</v>
      </c>
    </row>
    <row r="72" spans="1:10" x14ac:dyDescent="0.3">
      <c r="A72" s="53" t="s">
        <v>59</v>
      </c>
      <c r="B72" s="53" t="s">
        <v>30</v>
      </c>
      <c r="C72" s="59">
        <v>1752</v>
      </c>
      <c r="D72" s="56">
        <v>185034.5199999999</v>
      </c>
      <c r="E72" s="57">
        <v>852</v>
      </c>
      <c r="F72" s="56">
        <v>61444.720000000038</v>
      </c>
      <c r="G72" s="56">
        <v>21</v>
      </c>
      <c r="H72" s="56">
        <v>503.05000000000007</v>
      </c>
      <c r="I72" s="59">
        <f t="shared" si="1"/>
        <v>2625</v>
      </c>
      <c r="J72" s="58">
        <f t="shared" si="1"/>
        <v>246982.28999999992</v>
      </c>
    </row>
    <row r="73" spans="1:10" x14ac:dyDescent="0.3">
      <c r="A73" s="53" t="s">
        <v>59</v>
      </c>
      <c r="B73" s="53" t="s">
        <v>15</v>
      </c>
      <c r="C73" s="59">
        <v>900</v>
      </c>
      <c r="D73" s="56">
        <v>14460.400000000003</v>
      </c>
      <c r="E73" s="57">
        <v>777</v>
      </c>
      <c r="F73" s="56">
        <v>12343.359999999991</v>
      </c>
      <c r="G73" s="56">
        <v>49</v>
      </c>
      <c r="H73" s="56">
        <v>1504.87</v>
      </c>
      <c r="I73" s="59">
        <f t="shared" si="1"/>
        <v>1726</v>
      </c>
      <c r="J73" s="58">
        <f t="shared" si="1"/>
        <v>28308.629999999994</v>
      </c>
    </row>
    <row r="74" spans="1:10" x14ac:dyDescent="0.3">
      <c r="A74" s="53" t="s">
        <v>59</v>
      </c>
      <c r="B74" s="53" t="s">
        <v>16</v>
      </c>
      <c r="C74" s="59">
        <v>1</v>
      </c>
      <c r="D74" s="56">
        <v>74.7</v>
      </c>
      <c r="E74" s="57" t="s">
        <v>54</v>
      </c>
      <c r="F74" s="56"/>
      <c r="G74" s="56" t="s">
        <v>54</v>
      </c>
      <c r="H74" s="56"/>
      <c r="I74" s="59">
        <f t="shared" si="1"/>
        <v>1</v>
      </c>
      <c r="J74" s="58">
        <f t="shared" si="1"/>
        <v>74.7</v>
      </c>
    </row>
    <row r="75" spans="1:10" x14ac:dyDescent="0.3">
      <c r="A75" s="53" t="s">
        <v>59</v>
      </c>
      <c r="B75" s="53" t="s">
        <v>18</v>
      </c>
      <c r="C75" s="59">
        <v>26</v>
      </c>
      <c r="D75" s="56">
        <v>734.7299999999999</v>
      </c>
      <c r="E75" s="57">
        <v>13</v>
      </c>
      <c r="F75" s="56">
        <v>586.56999999999994</v>
      </c>
      <c r="G75" s="56" t="s">
        <v>54</v>
      </c>
      <c r="H75" s="56"/>
      <c r="I75" s="59">
        <f t="shared" si="1"/>
        <v>39</v>
      </c>
      <c r="J75" s="58">
        <f t="shared" si="1"/>
        <v>1321.2999999999997</v>
      </c>
    </row>
    <row r="76" spans="1:10" x14ac:dyDescent="0.3">
      <c r="A76" s="53" t="s">
        <v>59</v>
      </c>
      <c r="B76" s="53" t="s">
        <v>20</v>
      </c>
      <c r="C76" s="59">
        <v>57</v>
      </c>
      <c r="D76" s="56">
        <v>2368.8900000000008</v>
      </c>
      <c r="E76" s="57">
        <v>130</v>
      </c>
      <c r="F76" s="56">
        <v>5850.95</v>
      </c>
      <c r="G76" s="56">
        <v>3</v>
      </c>
      <c r="H76" s="56">
        <v>91.67</v>
      </c>
      <c r="I76" s="59">
        <f t="shared" si="1"/>
        <v>190</v>
      </c>
      <c r="J76" s="58">
        <f t="shared" si="1"/>
        <v>8311.51</v>
      </c>
    </row>
    <row r="77" spans="1:10" x14ac:dyDescent="0.3">
      <c r="A77" s="53" t="s">
        <v>59</v>
      </c>
      <c r="B77" s="53" t="s">
        <v>21</v>
      </c>
      <c r="C77" s="59">
        <v>743</v>
      </c>
      <c r="D77" s="56">
        <v>67394.890000000043</v>
      </c>
      <c r="E77" s="57">
        <v>356</v>
      </c>
      <c r="F77" s="56">
        <v>25188.28999999999</v>
      </c>
      <c r="G77" s="56">
        <v>12</v>
      </c>
      <c r="H77" s="56">
        <v>1442.8500000000001</v>
      </c>
      <c r="I77" s="59">
        <f t="shared" si="1"/>
        <v>1111</v>
      </c>
      <c r="J77" s="58">
        <f t="shared" si="1"/>
        <v>94026.030000000042</v>
      </c>
    </row>
    <row r="78" spans="1:10" x14ac:dyDescent="0.3">
      <c r="A78" s="53" t="s">
        <v>59</v>
      </c>
      <c r="B78" s="53" t="s">
        <v>23</v>
      </c>
      <c r="C78" s="59">
        <v>9075</v>
      </c>
      <c r="D78" s="56">
        <v>2120281.6400000043</v>
      </c>
      <c r="E78" s="57">
        <v>4354</v>
      </c>
      <c r="F78" s="56">
        <v>824908.44000000099</v>
      </c>
      <c r="G78" s="56">
        <v>117</v>
      </c>
      <c r="H78" s="56">
        <v>34955.269999999982</v>
      </c>
      <c r="I78" s="59">
        <f t="shared" si="1"/>
        <v>13546</v>
      </c>
      <c r="J78" s="58">
        <f t="shared" si="1"/>
        <v>2980145.3500000052</v>
      </c>
    </row>
    <row r="79" spans="1:10" x14ac:dyDescent="0.3">
      <c r="A79" s="53" t="s">
        <v>60</v>
      </c>
      <c r="B79" s="53" t="s">
        <v>7</v>
      </c>
      <c r="C79" s="59" t="s">
        <v>54</v>
      </c>
      <c r="D79" s="56"/>
      <c r="E79" s="57">
        <v>5</v>
      </c>
      <c r="F79" s="56">
        <v>4.6999999999999993</v>
      </c>
      <c r="G79" s="56" t="s">
        <v>54</v>
      </c>
      <c r="H79" s="56"/>
      <c r="I79" s="59">
        <f t="shared" si="1"/>
        <v>5</v>
      </c>
      <c r="J79" s="58">
        <f t="shared" si="1"/>
        <v>4.6999999999999993</v>
      </c>
    </row>
    <row r="80" spans="1:10" x14ac:dyDescent="0.3">
      <c r="A80" s="53" t="s">
        <v>60</v>
      </c>
      <c r="B80" s="53" t="s">
        <v>9</v>
      </c>
      <c r="C80" s="59">
        <v>217</v>
      </c>
      <c r="D80" s="56">
        <v>6178.0999999999985</v>
      </c>
      <c r="E80" s="57">
        <v>516</v>
      </c>
      <c r="F80" s="56">
        <v>16384.600000000013</v>
      </c>
      <c r="G80" s="56">
        <v>55</v>
      </c>
      <c r="H80" s="56">
        <v>1962.5000000000002</v>
      </c>
      <c r="I80" s="59">
        <f t="shared" si="1"/>
        <v>788</v>
      </c>
      <c r="J80" s="58">
        <f t="shared" si="1"/>
        <v>24525.200000000012</v>
      </c>
    </row>
    <row r="81" spans="1:10" x14ac:dyDescent="0.3">
      <c r="A81" s="53" t="s">
        <v>60</v>
      </c>
      <c r="B81" s="53" t="s">
        <v>30</v>
      </c>
      <c r="C81" s="59" t="s">
        <v>54</v>
      </c>
      <c r="D81" s="56"/>
      <c r="E81" s="57">
        <v>1</v>
      </c>
      <c r="F81" s="56">
        <v>3</v>
      </c>
      <c r="G81" s="56" t="s">
        <v>54</v>
      </c>
      <c r="H81" s="56"/>
      <c r="I81" s="59">
        <f t="shared" si="1"/>
        <v>1</v>
      </c>
      <c r="J81" s="58">
        <f t="shared" si="1"/>
        <v>3</v>
      </c>
    </row>
    <row r="82" spans="1:10" x14ac:dyDescent="0.3">
      <c r="A82" s="53" t="s">
        <v>60</v>
      </c>
      <c r="B82" s="53" t="s">
        <v>15</v>
      </c>
      <c r="C82" s="59">
        <v>1</v>
      </c>
      <c r="D82" s="56">
        <v>4.5999999999999996</v>
      </c>
      <c r="E82" s="57">
        <v>5</v>
      </c>
      <c r="F82" s="56">
        <v>18.100000000000001</v>
      </c>
      <c r="G82" s="56" t="s">
        <v>54</v>
      </c>
      <c r="H82" s="56"/>
      <c r="I82" s="59">
        <f t="shared" si="1"/>
        <v>6</v>
      </c>
      <c r="J82" s="58">
        <f t="shared" si="1"/>
        <v>22.700000000000003</v>
      </c>
    </row>
    <row r="83" spans="1:10" x14ac:dyDescent="0.3">
      <c r="A83" s="53" t="s">
        <v>60</v>
      </c>
      <c r="B83" s="53" t="s">
        <v>20</v>
      </c>
      <c r="C83" s="59">
        <v>1</v>
      </c>
      <c r="D83" s="56">
        <v>10.8</v>
      </c>
      <c r="E83" s="57">
        <v>1</v>
      </c>
      <c r="F83" s="56">
        <v>5.4</v>
      </c>
      <c r="G83" s="56" t="s">
        <v>54</v>
      </c>
      <c r="H83" s="56"/>
      <c r="I83" s="59">
        <f t="shared" si="1"/>
        <v>2</v>
      </c>
      <c r="J83" s="58">
        <f t="shared" si="1"/>
        <v>16.200000000000003</v>
      </c>
    </row>
    <row r="84" spans="1:10" x14ac:dyDescent="0.3">
      <c r="A84" s="53" t="s">
        <v>60</v>
      </c>
      <c r="B84" s="53" t="s">
        <v>23</v>
      </c>
      <c r="C84" s="59" t="s">
        <v>54</v>
      </c>
      <c r="D84" s="56"/>
      <c r="E84" s="57">
        <v>5</v>
      </c>
      <c r="F84" s="56">
        <v>8.8000000000000007</v>
      </c>
      <c r="G84" s="56" t="s">
        <v>54</v>
      </c>
      <c r="H84" s="56"/>
      <c r="I84" s="59">
        <f t="shared" si="1"/>
        <v>5</v>
      </c>
      <c r="J84" s="58">
        <f t="shared" si="1"/>
        <v>8.8000000000000007</v>
      </c>
    </row>
    <row r="85" spans="1:10" x14ac:dyDescent="0.3">
      <c r="A85" s="53" t="s">
        <v>61</v>
      </c>
      <c r="B85" s="53" t="s">
        <v>7</v>
      </c>
      <c r="C85" s="59">
        <v>734</v>
      </c>
      <c r="D85" s="56">
        <v>12072.939999999982</v>
      </c>
      <c r="E85" s="57">
        <v>342</v>
      </c>
      <c r="F85" s="56">
        <v>7061.640000000004</v>
      </c>
      <c r="G85" s="56" t="s">
        <v>54</v>
      </c>
      <c r="H85" s="56"/>
      <c r="I85" s="59">
        <f t="shared" si="1"/>
        <v>1076</v>
      </c>
      <c r="J85" s="58">
        <f t="shared" si="1"/>
        <v>19134.579999999987</v>
      </c>
    </row>
    <row r="86" spans="1:10" x14ac:dyDescent="0.3">
      <c r="A86" s="53" t="s">
        <v>61</v>
      </c>
      <c r="B86" s="53" t="s">
        <v>9</v>
      </c>
      <c r="C86" s="59">
        <v>147</v>
      </c>
      <c r="D86" s="56">
        <v>5855.9700000000021</v>
      </c>
      <c r="E86" s="57">
        <v>3458</v>
      </c>
      <c r="F86" s="56">
        <v>161620.86999999982</v>
      </c>
      <c r="G86" s="56">
        <v>2</v>
      </c>
      <c r="H86" s="56">
        <v>125.9</v>
      </c>
      <c r="I86" s="59">
        <f t="shared" si="1"/>
        <v>3607</v>
      </c>
      <c r="J86" s="58">
        <f t="shared" si="1"/>
        <v>167602.73999999982</v>
      </c>
    </row>
    <row r="87" spans="1:10" x14ac:dyDescent="0.3">
      <c r="A87" s="53" t="s">
        <v>61</v>
      </c>
      <c r="B87" s="53" t="s">
        <v>30</v>
      </c>
      <c r="C87" s="59">
        <v>18</v>
      </c>
      <c r="D87" s="56">
        <v>172.66000000000003</v>
      </c>
      <c r="E87" s="57">
        <v>146</v>
      </c>
      <c r="F87" s="56">
        <v>1132.5499999999995</v>
      </c>
      <c r="G87" s="56" t="s">
        <v>54</v>
      </c>
      <c r="H87" s="56"/>
      <c r="I87" s="59">
        <f t="shared" si="1"/>
        <v>164</v>
      </c>
      <c r="J87" s="58">
        <f t="shared" si="1"/>
        <v>1305.2099999999996</v>
      </c>
    </row>
    <row r="88" spans="1:10" x14ac:dyDescent="0.3">
      <c r="A88" s="53" t="s">
        <v>61</v>
      </c>
      <c r="B88" s="53" t="s">
        <v>15</v>
      </c>
      <c r="C88" s="59">
        <v>7</v>
      </c>
      <c r="D88" s="56">
        <v>30.650000000000002</v>
      </c>
      <c r="E88" s="57">
        <v>25</v>
      </c>
      <c r="F88" s="56">
        <v>60.709999999999994</v>
      </c>
      <c r="G88" s="56" t="s">
        <v>54</v>
      </c>
      <c r="H88" s="56"/>
      <c r="I88" s="59">
        <f t="shared" si="1"/>
        <v>32</v>
      </c>
      <c r="J88" s="58">
        <f t="shared" si="1"/>
        <v>91.36</v>
      </c>
    </row>
    <row r="89" spans="1:10" x14ac:dyDescent="0.3">
      <c r="A89" s="53" t="s">
        <v>61</v>
      </c>
      <c r="B89" s="53" t="s">
        <v>20</v>
      </c>
      <c r="C89" s="59">
        <v>120</v>
      </c>
      <c r="D89" s="56">
        <v>3314.8499999999995</v>
      </c>
      <c r="E89" s="57">
        <v>3655</v>
      </c>
      <c r="F89" s="56">
        <v>122894.87000000013</v>
      </c>
      <c r="G89" s="56">
        <v>2</v>
      </c>
      <c r="H89" s="56">
        <v>66.3</v>
      </c>
      <c r="I89" s="59">
        <f t="shared" si="1"/>
        <v>3777</v>
      </c>
      <c r="J89" s="58">
        <f t="shared" si="1"/>
        <v>126276.02000000014</v>
      </c>
    </row>
    <row r="90" spans="1:10" x14ac:dyDescent="0.3">
      <c r="A90" s="53" t="s">
        <v>61</v>
      </c>
      <c r="B90" s="53" t="s">
        <v>21</v>
      </c>
      <c r="C90" s="59">
        <v>7</v>
      </c>
      <c r="D90" s="56">
        <v>13.389999999999999</v>
      </c>
      <c r="E90" s="57">
        <v>15</v>
      </c>
      <c r="F90" s="56">
        <v>33.130000000000003</v>
      </c>
      <c r="G90" s="56" t="s">
        <v>54</v>
      </c>
      <c r="H90" s="56"/>
      <c r="I90" s="59">
        <f t="shared" si="1"/>
        <v>22</v>
      </c>
      <c r="J90" s="58">
        <f t="shared" si="1"/>
        <v>46.52</v>
      </c>
    </row>
    <row r="91" spans="1:10" x14ac:dyDescent="0.3">
      <c r="A91" s="53" t="s">
        <v>61</v>
      </c>
      <c r="B91" s="53" t="s">
        <v>23</v>
      </c>
      <c r="C91" s="59">
        <v>1397</v>
      </c>
      <c r="D91" s="56">
        <v>29840.71999999999</v>
      </c>
      <c r="E91" s="57">
        <v>798</v>
      </c>
      <c r="F91" s="56">
        <v>17515.150000000001</v>
      </c>
      <c r="G91" s="56" t="s">
        <v>54</v>
      </c>
      <c r="H91" s="56"/>
      <c r="I91" s="59">
        <f t="shared" si="1"/>
        <v>2195</v>
      </c>
      <c r="J91" s="58">
        <f t="shared" si="1"/>
        <v>47355.869999999995</v>
      </c>
    </row>
    <row r="92" spans="1:10" x14ac:dyDescent="0.3">
      <c r="A92" s="53" t="s">
        <v>62</v>
      </c>
      <c r="B92" s="53" t="s">
        <v>7</v>
      </c>
      <c r="C92" s="59">
        <v>1</v>
      </c>
      <c r="D92" s="56">
        <v>0.5</v>
      </c>
      <c r="E92" s="57" t="s">
        <v>54</v>
      </c>
      <c r="F92" s="56"/>
      <c r="G92" s="56" t="s">
        <v>54</v>
      </c>
      <c r="H92" s="56"/>
      <c r="I92" s="59">
        <f t="shared" si="1"/>
        <v>1</v>
      </c>
      <c r="J92" s="58">
        <f t="shared" si="1"/>
        <v>0.5</v>
      </c>
    </row>
    <row r="93" spans="1:10" x14ac:dyDescent="0.3">
      <c r="A93" s="53" t="s">
        <v>62</v>
      </c>
      <c r="B93" s="53" t="s">
        <v>9</v>
      </c>
      <c r="C93" s="59">
        <v>507</v>
      </c>
      <c r="D93" s="56">
        <v>11898.600000000002</v>
      </c>
      <c r="E93" s="57">
        <v>1936</v>
      </c>
      <c r="F93" s="56">
        <v>46794.129999999961</v>
      </c>
      <c r="G93" s="56">
        <v>1</v>
      </c>
      <c r="H93" s="56">
        <v>2893.7</v>
      </c>
      <c r="I93" s="59">
        <f t="shared" si="1"/>
        <v>2444</v>
      </c>
      <c r="J93" s="58">
        <f t="shared" si="1"/>
        <v>61586.429999999964</v>
      </c>
    </row>
    <row r="94" spans="1:10" x14ac:dyDescent="0.3">
      <c r="A94" s="53" t="s">
        <v>62</v>
      </c>
      <c r="B94" s="53" t="s">
        <v>30</v>
      </c>
      <c r="C94" s="59">
        <v>161</v>
      </c>
      <c r="D94" s="56">
        <v>1318.0699999999997</v>
      </c>
      <c r="E94" s="57">
        <v>429</v>
      </c>
      <c r="F94" s="56">
        <v>3917.2599999999975</v>
      </c>
      <c r="G94" s="56" t="s">
        <v>54</v>
      </c>
      <c r="H94" s="56"/>
      <c r="I94" s="59">
        <f t="shared" si="1"/>
        <v>590</v>
      </c>
      <c r="J94" s="58">
        <f t="shared" si="1"/>
        <v>5235.3299999999972</v>
      </c>
    </row>
    <row r="95" spans="1:10" x14ac:dyDescent="0.3">
      <c r="A95" s="53" t="s">
        <v>62</v>
      </c>
      <c r="B95" s="53" t="s">
        <v>27</v>
      </c>
      <c r="C95" s="59">
        <v>5</v>
      </c>
      <c r="D95" s="56">
        <v>568.4</v>
      </c>
      <c r="E95" s="57" t="s">
        <v>54</v>
      </c>
      <c r="F95" s="56"/>
      <c r="G95" s="56" t="s">
        <v>54</v>
      </c>
      <c r="H95" s="56"/>
      <c r="I95" s="59">
        <f t="shared" si="1"/>
        <v>5</v>
      </c>
      <c r="J95" s="58">
        <f t="shared" si="1"/>
        <v>568.4</v>
      </c>
    </row>
    <row r="96" spans="1:10" x14ac:dyDescent="0.3">
      <c r="A96" s="53" t="s">
        <v>62</v>
      </c>
      <c r="B96" s="53" t="s">
        <v>15</v>
      </c>
      <c r="C96" s="59">
        <v>187</v>
      </c>
      <c r="D96" s="56">
        <v>2038.1999999999996</v>
      </c>
      <c r="E96" s="57">
        <v>682</v>
      </c>
      <c r="F96" s="56">
        <v>7861.0100000000093</v>
      </c>
      <c r="G96" s="56" t="s">
        <v>54</v>
      </c>
      <c r="H96" s="56"/>
      <c r="I96" s="59">
        <f t="shared" si="1"/>
        <v>869</v>
      </c>
      <c r="J96" s="58">
        <f t="shared" si="1"/>
        <v>9899.2100000000082</v>
      </c>
    </row>
    <row r="97" spans="1:10" x14ac:dyDescent="0.3">
      <c r="A97" s="53" t="s">
        <v>62</v>
      </c>
      <c r="B97" s="53" t="s">
        <v>16</v>
      </c>
      <c r="C97" s="59">
        <v>3092</v>
      </c>
      <c r="D97" s="56">
        <v>152026.29000000015</v>
      </c>
      <c r="E97" s="57">
        <v>13</v>
      </c>
      <c r="F97" s="56">
        <v>179.24</v>
      </c>
      <c r="G97" s="56" t="s">
        <v>54</v>
      </c>
      <c r="H97" s="56"/>
      <c r="I97" s="59">
        <f t="shared" si="1"/>
        <v>3105</v>
      </c>
      <c r="J97" s="58">
        <f t="shared" si="1"/>
        <v>152205.53000000014</v>
      </c>
    </row>
    <row r="98" spans="1:10" x14ac:dyDescent="0.3">
      <c r="A98" s="53" t="s">
        <v>62</v>
      </c>
      <c r="B98" s="53" t="s">
        <v>20</v>
      </c>
      <c r="C98" s="59">
        <v>124</v>
      </c>
      <c r="D98" s="56">
        <v>1266.1899999999996</v>
      </c>
      <c r="E98" s="57">
        <v>727</v>
      </c>
      <c r="F98" s="56">
        <v>11041.059999999994</v>
      </c>
      <c r="G98" s="56" t="s">
        <v>54</v>
      </c>
      <c r="H98" s="56"/>
      <c r="I98" s="59">
        <f t="shared" si="1"/>
        <v>851</v>
      </c>
      <c r="J98" s="58">
        <f t="shared" si="1"/>
        <v>12307.249999999993</v>
      </c>
    </row>
    <row r="99" spans="1:10" x14ac:dyDescent="0.3">
      <c r="A99" s="53" t="s">
        <v>62</v>
      </c>
      <c r="B99" s="53" t="s">
        <v>21</v>
      </c>
      <c r="C99" s="59" t="s">
        <v>54</v>
      </c>
      <c r="D99" s="56"/>
      <c r="E99" s="57">
        <v>6</v>
      </c>
      <c r="F99" s="56">
        <v>112</v>
      </c>
      <c r="G99" s="56" t="s">
        <v>54</v>
      </c>
      <c r="H99" s="56"/>
      <c r="I99" s="59">
        <f t="shared" si="1"/>
        <v>6</v>
      </c>
      <c r="J99" s="58">
        <f t="shared" si="1"/>
        <v>112</v>
      </c>
    </row>
    <row r="100" spans="1:10" x14ac:dyDescent="0.3">
      <c r="A100" s="53" t="s">
        <v>62</v>
      </c>
      <c r="B100" s="53" t="s">
        <v>23</v>
      </c>
      <c r="C100" s="59">
        <v>322</v>
      </c>
      <c r="D100" s="56">
        <v>5351.9899999999989</v>
      </c>
      <c r="E100" s="57">
        <v>1113</v>
      </c>
      <c r="F100" s="56">
        <v>15780.859999999973</v>
      </c>
      <c r="G100" s="56" t="s">
        <v>54</v>
      </c>
      <c r="H100" s="56"/>
      <c r="I100" s="59">
        <f t="shared" si="1"/>
        <v>1435</v>
      </c>
      <c r="J100" s="58">
        <f t="shared" si="1"/>
        <v>21132.849999999973</v>
      </c>
    </row>
    <row r="101" spans="1:10" x14ac:dyDescent="0.3">
      <c r="A101" s="53" t="s">
        <v>62</v>
      </c>
      <c r="B101" s="53" t="s">
        <v>32</v>
      </c>
      <c r="C101" s="59"/>
      <c r="D101" s="56"/>
      <c r="E101" s="57"/>
      <c r="F101" s="56"/>
      <c r="G101" s="56">
        <v>1</v>
      </c>
      <c r="H101" s="56">
        <v>3.6</v>
      </c>
      <c r="I101" s="59">
        <v>2584</v>
      </c>
      <c r="J101" s="58">
        <v>105308</v>
      </c>
    </row>
    <row r="102" spans="1:10" x14ac:dyDescent="0.3">
      <c r="A102" s="53" t="s">
        <v>63</v>
      </c>
      <c r="B102" s="53" t="s">
        <v>7</v>
      </c>
      <c r="C102" s="59">
        <v>121</v>
      </c>
      <c r="D102" s="56">
        <v>862.18000000000018</v>
      </c>
      <c r="E102" s="57">
        <v>650</v>
      </c>
      <c r="F102" s="56">
        <v>3630.779999999997</v>
      </c>
      <c r="G102" s="56" t="s">
        <v>54</v>
      </c>
      <c r="H102" s="56"/>
      <c r="I102" s="59">
        <f t="shared" si="1"/>
        <v>771</v>
      </c>
      <c r="J102" s="58">
        <f t="shared" si="1"/>
        <v>4492.9599999999973</v>
      </c>
    </row>
    <row r="103" spans="1:10" x14ac:dyDescent="0.3">
      <c r="A103" s="53" t="s">
        <v>63</v>
      </c>
      <c r="B103" s="53" t="s">
        <v>8</v>
      </c>
      <c r="C103" s="59">
        <v>38</v>
      </c>
      <c r="D103" s="56">
        <v>837.1</v>
      </c>
      <c r="E103" s="57">
        <v>69</v>
      </c>
      <c r="F103" s="56">
        <v>994.14</v>
      </c>
      <c r="G103" s="56" t="s">
        <v>54</v>
      </c>
      <c r="H103" s="56"/>
      <c r="I103" s="59">
        <f t="shared" si="1"/>
        <v>107</v>
      </c>
      <c r="J103" s="58">
        <f t="shared" si="1"/>
        <v>1831.24</v>
      </c>
    </row>
    <row r="104" spans="1:10" x14ac:dyDescent="0.3">
      <c r="A104" s="53" t="s">
        <v>63</v>
      </c>
      <c r="B104" s="53" t="s">
        <v>9</v>
      </c>
      <c r="C104" s="59">
        <v>3123</v>
      </c>
      <c r="D104" s="56">
        <v>57930.760000000068</v>
      </c>
      <c r="E104" s="57">
        <v>16037</v>
      </c>
      <c r="F104" s="56">
        <v>358689.92999999726</v>
      </c>
      <c r="G104" s="56" t="s">
        <v>54</v>
      </c>
      <c r="H104" s="56"/>
      <c r="I104" s="59">
        <f t="shared" si="1"/>
        <v>19160</v>
      </c>
      <c r="J104" s="58">
        <f t="shared" si="1"/>
        <v>416620.68999999732</v>
      </c>
    </row>
    <row r="105" spans="1:10" x14ac:dyDescent="0.3">
      <c r="A105" s="53" t="s">
        <v>63</v>
      </c>
      <c r="B105" s="53" t="s">
        <v>30</v>
      </c>
      <c r="C105" s="59">
        <v>1554</v>
      </c>
      <c r="D105" s="56">
        <v>12201.100000000033</v>
      </c>
      <c r="E105" s="57">
        <v>4486</v>
      </c>
      <c r="F105" s="56">
        <v>37881.279999999751</v>
      </c>
      <c r="G105" s="56">
        <v>1</v>
      </c>
      <c r="H105" s="56">
        <v>92.5</v>
      </c>
      <c r="I105" s="59">
        <f t="shared" si="1"/>
        <v>6041</v>
      </c>
      <c r="J105" s="58">
        <f t="shared" si="1"/>
        <v>50174.879999999786</v>
      </c>
    </row>
    <row r="106" spans="1:10" x14ac:dyDescent="0.3">
      <c r="A106" s="53" t="s">
        <v>63</v>
      </c>
      <c r="B106" s="53" t="s">
        <v>15</v>
      </c>
      <c r="C106" s="59">
        <v>777</v>
      </c>
      <c r="D106" s="56">
        <v>5559.8400000000047</v>
      </c>
      <c r="E106" s="57">
        <v>3901</v>
      </c>
      <c r="F106" s="56">
        <v>38722.879999999896</v>
      </c>
      <c r="G106" s="56">
        <v>1</v>
      </c>
      <c r="H106" s="56">
        <v>1.3</v>
      </c>
      <c r="I106" s="59">
        <f t="shared" si="1"/>
        <v>4679</v>
      </c>
      <c r="J106" s="58">
        <f t="shared" si="1"/>
        <v>44284.019999999902</v>
      </c>
    </row>
    <row r="107" spans="1:10" x14ac:dyDescent="0.3">
      <c r="A107" s="53" t="s">
        <v>63</v>
      </c>
      <c r="B107" s="53" t="s">
        <v>16</v>
      </c>
      <c r="C107" s="59">
        <v>17254</v>
      </c>
      <c r="D107" s="56">
        <v>752849.42000000505</v>
      </c>
      <c r="E107" s="57">
        <v>13</v>
      </c>
      <c r="F107" s="56">
        <v>478.28999999999996</v>
      </c>
      <c r="G107" s="56" t="s">
        <v>54</v>
      </c>
      <c r="H107" s="56"/>
      <c r="I107" s="59">
        <f t="shared" si="1"/>
        <v>17267</v>
      </c>
      <c r="J107" s="58">
        <f t="shared" si="1"/>
        <v>753327.71000000509</v>
      </c>
    </row>
    <row r="108" spans="1:10" x14ac:dyDescent="0.3">
      <c r="A108" s="53" t="s">
        <v>63</v>
      </c>
      <c r="B108" s="53" t="s">
        <v>20</v>
      </c>
      <c r="C108" s="59">
        <v>1062</v>
      </c>
      <c r="D108" s="56">
        <v>17548.019999999993</v>
      </c>
      <c r="E108" s="57">
        <v>6859</v>
      </c>
      <c r="F108" s="56">
        <v>121636.89000000081</v>
      </c>
      <c r="G108" s="56" t="s">
        <v>54</v>
      </c>
      <c r="H108" s="56"/>
      <c r="I108" s="59">
        <f t="shared" si="1"/>
        <v>7921</v>
      </c>
      <c r="J108" s="58">
        <f t="shared" si="1"/>
        <v>139184.91000000082</v>
      </c>
    </row>
    <row r="109" spans="1:10" x14ac:dyDescent="0.3">
      <c r="A109" s="53" t="s">
        <v>63</v>
      </c>
      <c r="B109" s="53" t="s">
        <v>21</v>
      </c>
      <c r="C109" s="59">
        <v>123</v>
      </c>
      <c r="D109" s="56">
        <v>657.91999999999939</v>
      </c>
      <c r="E109" s="57">
        <v>347</v>
      </c>
      <c r="F109" s="56">
        <v>1804.4599999999969</v>
      </c>
      <c r="G109" s="56" t="s">
        <v>54</v>
      </c>
      <c r="H109" s="56"/>
      <c r="I109" s="59">
        <f t="shared" si="1"/>
        <v>470</v>
      </c>
      <c r="J109" s="58">
        <f t="shared" si="1"/>
        <v>2462.3799999999965</v>
      </c>
    </row>
    <row r="110" spans="1:10" x14ac:dyDescent="0.3">
      <c r="A110" s="53" t="s">
        <v>63</v>
      </c>
      <c r="B110" s="53" t="s">
        <v>23</v>
      </c>
      <c r="C110" s="59">
        <v>4771</v>
      </c>
      <c r="D110" s="56">
        <v>98224.420000000289</v>
      </c>
      <c r="E110" s="57">
        <v>10501</v>
      </c>
      <c r="F110" s="56">
        <v>283590.58999999892</v>
      </c>
      <c r="G110" s="56">
        <v>3</v>
      </c>
      <c r="H110" s="56">
        <v>296</v>
      </c>
      <c r="I110" s="59">
        <f t="shared" si="1"/>
        <v>15275</v>
      </c>
      <c r="J110" s="58">
        <f t="shared" si="1"/>
        <v>382111.00999999919</v>
      </c>
    </row>
    <row r="111" spans="1:10" x14ac:dyDescent="0.3">
      <c r="A111" s="53" t="s">
        <v>63</v>
      </c>
      <c r="B111" s="53" t="s">
        <v>32</v>
      </c>
      <c r="C111" s="59"/>
      <c r="D111" s="56"/>
      <c r="E111" s="57"/>
      <c r="F111" s="56"/>
      <c r="G111" s="56">
        <v>1</v>
      </c>
      <c r="H111" s="56">
        <v>29.3</v>
      </c>
      <c r="I111" s="59">
        <v>25185</v>
      </c>
      <c r="J111" s="58">
        <v>1456949</v>
      </c>
    </row>
    <row r="112" spans="1:10" x14ac:dyDescent="0.3">
      <c r="A112" s="53" t="s">
        <v>64</v>
      </c>
      <c r="B112" s="53" t="s">
        <v>7</v>
      </c>
      <c r="C112" s="59">
        <v>6535</v>
      </c>
      <c r="D112" s="56">
        <v>619174.67999999982</v>
      </c>
      <c r="E112" s="57">
        <v>1453</v>
      </c>
      <c r="F112" s="56">
        <v>86298.12000000001</v>
      </c>
      <c r="G112" s="56">
        <v>115</v>
      </c>
      <c r="H112" s="56">
        <v>11874.009999999995</v>
      </c>
      <c r="I112" s="59">
        <f t="shared" si="1"/>
        <v>8103</v>
      </c>
      <c r="J112" s="58">
        <f t="shared" si="1"/>
        <v>717346.80999999982</v>
      </c>
    </row>
    <row r="113" spans="1:10" x14ac:dyDescent="0.3">
      <c r="A113" s="53" t="s">
        <v>64</v>
      </c>
      <c r="B113" s="53" t="s">
        <v>8</v>
      </c>
      <c r="C113" s="59">
        <v>421</v>
      </c>
      <c r="D113" s="56">
        <v>22036.499999999971</v>
      </c>
      <c r="E113" s="57">
        <v>17</v>
      </c>
      <c r="F113" s="56">
        <v>294.02999999999997</v>
      </c>
      <c r="G113" s="56">
        <v>23</v>
      </c>
      <c r="H113" s="56">
        <v>1054.0499999999995</v>
      </c>
      <c r="I113" s="59">
        <f t="shared" si="1"/>
        <v>461</v>
      </c>
      <c r="J113" s="58">
        <f t="shared" si="1"/>
        <v>23384.579999999969</v>
      </c>
    </row>
    <row r="114" spans="1:10" x14ac:dyDescent="0.3">
      <c r="A114" s="53" t="s">
        <v>64</v>
      </c>
      <c r="B114" s="53" t="s">
        <v>9</v>
      </c>
      <c r="C114" s="59">
        <v>1681</v>
      </c>
      <c r="D114" s="56">
        <v>98416.370000000054</v>
      </c>
      <c r="E114" s="57">
        <v>1447</v>
      </c>
      <c r="F114" s="56">
        <v>102484.69000000005</v>
      </c>
      <c r="G114" s="56">
        <v>14</v>
      </c>
      <c r="H114" s="56">
        <v>564.95999999999992</v>
      </c>
      <c r="I114" s="59">
        <f t="shared" si="1"/>
        <v>3142</v>
      </c>
      <c r="J114" s="58">
        <f t="shared" si="1"/>
        <v>201466.02000000011</v>
      </c>
    </row>
    <row r="115" spans="1:10" x14ac:dyDescent="0.3">
      <c r="A115" s="53" t="s">
        <v>64</v>
      </c>
      <c r="B115" s="53" t="s">
        <v>11</v>
      </c>
      <c r="C115" s="59">
        <v>346</v>
      </c>
      <c r="D115" s="56">
        <v>8453.5400000000027</v>
      </c>
      <c r="E115" s="57">
        <v>505</v>
      </c>
      <c r="F115" s="56">
        <v>20720.44000000001</v>
      </c>
      <c r="G115" s="56">
        <v>69</v>
      </c>
      <c r="H115" s="56">
        <v>5819.7400000000007</v>
      </c>
      <c r="I115" s="59">
        <f t="shared" si="1"/>
        <v>920</v>
      </c>
      <c r="J115" s="58">
        <f t="shared" si="1"/>
        <v>34993.720000000008</v>
      </c>
    </row>
    <row r="116" spans="1:10" x14ac:dyDescent="0.3">
      <c r="A116" s="53" t="s">
        <v>64</v>
      </c>
      <c r="B116" s="53" t="s">
        <v>65</v>
      </c>
      <c r="C116" s="59">
        <v>20</v>
      </c>
      <c r="D116" s="56">
        <v>209.41000000000003</v>
      </c>
      <c r="E116" s="57">
        <v>9</v>
      </c>
      <c r="F116" s="56">
        <v>100.96999999999998</v>
      </c>
      <c r="G116" s="56" t="s">
        <v>54</v>
      </c>
      <c r="H116" s="56"/>
      <c r="I116" s="59">
        <f t="shared" si="1"/>
        <v>29</v>
      </c>
      <c r="J116" s="58">
        <f t="shared" si="1"/>
        <v>310.38</v>
      </c>
    </row>
    <row r="117" spans="1:10" x14ac:dyDescent="0.3">
      <c r="A117" s="53" t="s">
        <v>64</v>
      </c>
      <c r="B117" s="53" t="s">
        <v>30</v>
      </c>
      <c r="C117" s="59">
        <v>24</v>
      </c>
      <c r="D117" s="56">
        <v>340.26000000000005</v>
      </c>
      <c r="E117" s="57">
        <v>6</v>
      </c>
      <c r="F117" s="56">
        <v>21.51</v>
      </c>
      <c r="G117" s="56" t="s">
        <v>54</v>
      </c>
      <c r="H117" s="56"/>
      <c r="I117" s="59">
        <f t="shared" si="1"/>
        <v>30</v>
      </c>
      <c r="J117" s="58">
        <f t="shared" si="1"/>
        <v>361.77000000000004</v>
      </c>
    </row>
    <row r="118" spans="1:10" x14ac:dyDescent="0.3">
      <c r="A118" s="53" t="s">
        <v>64</v>
      </c>
      <c r="B118" s="53" t="s">
        <v>13</v>
      </c>
      <c r="C118" s="59">
        <v>164</v>
      </c>
      <c r="D118" s="56">
        <v>8881.1400000000049</v>
      </c>
      <c r="E118" s="57">
        <v>453</v>
      </c>
      <c r="F118" s="56">
        <v>26502.400000000009</v>
      </c>
      <c r="G118" s="56">
        <v>48</v>
      </c>
      <c r="H118" s="56">
        <v>1890.53</v>
      </c>
      <c r="I118" s="59">
        <f t="shared" si="1"/>
        <v>665</v>
      </c>
      <c r="J118" s="58">
        <f t="shared" si="1"/>
        <v>37274.070000000014</v>
      </c>
    </row>
    <row r="119" spans="1:10" x14ac:dyDescent="0.3">
      <c r="A119" s="53" t="s">
        <v>64</v>
      </c>
      <c r="B119" s="53" t="s">
        <v>29</v>
      </c>
      <c r="C119" s="59">
        <v>63</v>
      </c>
      <c r="D119" s="56">
        <v>2911.0799999999995</v>
      </c>
      <c r="E119" s="57">
        <v>257</v>
      </c>
      <c r="F119" s="56">
        <v>19547.380000000005</v>
      </c>
      <c r="G119" s="56">
        <v>42</v>
      </c>
      <c r="H119" s="56">
        <v>2698.2500000000005</v>
      </c>
      <c r="I119" s="59">
        <f t="shared" si="1"/>
        <v>362</v>
      </c>
      <c r="J119" s="58">
        <f t="shared" si="1"/>
        <v>25156.710000000003</v>
      </c>
    </row>
    <row r="120" spans="1:10" x14ac:dyDescent="0.3">
      <c r="A120" s="53" t="s">
        <v>64</v>
      </c>
      <c r="B120" s="53" t="s">
        <v>14</v>
      </c>
      <c r="C120" s="59">
        <v>26</v>
      </c>
      <c r="D120" s="56">
        <v>1146.9399999999996</v>
      </c>
      <c r="E120" s="57">
        <v>21</v>
      </c>
      <c r="F120" s="56">
        <v>399.90000000000003</v>
      </c>
      <c r="G120" s="56">
        <v>3</v>
      </c>
      <c r="H120" s="56">
        <v>108.6</v>
      </c>
      <c r="I120" s="59">
        <f t="shared" si="1"/>
        <v>50</v>
      </c>
      <c r="J120" s="58">
        <f t="shared" si="1"/>
        <v>1655.4399999999996</v>
      </c>
    </row>
    <row r="121" spans="1:10" x14ac:dyDescent="0.3">
      <c r="A121" s="53" t="s">
        <v>64</v>
      </c>
      <c r="B121" s="53" t="s">
        <v>15</v>
      </c>
      <c r="C121" s="59">
        <v>1397</v>
      </c>
      <c r="D121" s="56">
        <v>16368.700000000012</v>
      </c>
      <c r="E121" s="57">
        <v>742</v>
      </c>
      <c r="F121" s="56">
        <v>11565.660000000002</v>
      </c>
      <c r="G121" s="56">
        <v>29</v>
      </c>
      <c r="H121" s="56">
        <v>326.60000000000014</v>
      </c>
      <c r="I121" s="59">
        <f t="shared" si="1"/>
        <v>2168</v>
      </c>
      <c r="J121" s="58">
        <f t="shared" si="1"/>
        <v>28260.960000000014</v>
      </c>
    </row>
    <row r="122" spans="1:10" x14ac:dyDescent="0.3">
      <c r="A122" s="53" t="s">
        <v>64</v>
      </c>
      <c r="B122" s="53" t="s">
        <v>17</v>
      </c>
      <c r="C122" s="59">
        <v>19</v>
      </c>
      <c r="D122" s="56">
        <v>286.19000000000005</v>
      </c>
      <c r="E122" s="57">
        <v>29</v>
      </c>
      <c r="F122" s="56">
        <v>760.49999999999989</v>
      </c>
      <c r="G122" s="56">
        <v>3</v>
      </c>
      <c r="H122" s="56">
        <v>45</v>
      </c>
      <c r="I122" s="59">
        <f t="shared" si="1"/>
        <v>51</v>
      </c>
      <c r="J122" s="58">
        <f t="shared" si="1"/>
        <v>1091.69</v>
      </c>
    </row>
    <row r="123" spans="1:10" x14ac:dyDescent="0.3">
      <c r="A123" s="53" t="s">
        <v>64</v>
      </c>
      <c r="B123" s="53" t="s">
        <v>18</v>
      </c>
      <c r="C123" s="59">
        <v>31</v>
      </c>
      <c r="D123" s="56">
        <v>2284.0499999999997</v>
      </c>
      <c r="E123" s="57">
        <v>13</v>
      </c>
      <c r="F123" s="56">
        <v>916.04</v>
      </c>
      <c r="G123" s="56" t="s">
        <v>54</v>
      </c>
      <c r="H123" s="56"/>
      <c r="I123" s="59">
        <f t="shared" si="1"/>
        <v>44</v>
      </c>
      <c r="J123" s="58">
        <f t="shared" si="1"/>
        <v>3200.0899999999997</v>
      </c>
    </row>
    <row r="124" spans="1:10" x14ac:dyDescent="0.3">
      <c r="A124" s="53" t="s">
        <v>64</v>
      </c>
      <c r="B124" s="53" t="s">
        <v>28</v>
      </c>
      <c r="C124" s="59">
        <v>30</v>
      </c>
      <c r="D124" s="56">
        <v>1748.4299999999998</v>
      </c>
      <c r="E124" s="57">
        <v>128</v>
      </c>
      <c r="F124" s="56">
        <v>9526.02</v>
      </c>
      <c r="G124" s="56">
        <v>22</v>
      </c>
      <c r="H124" s="56">
        <v>1024.9100000000001</v>
      </c>
      <c r="I124" s="59">
        <f t="shared" si="1"/>
        <v>180</v>
      </c>
      <c r="J124" s="58">
        <f t="shared" si="1"/>
        <v>12299.36</v>
      </c>
    </row>
    <row r="125" spans="1:10" x14ac:dyDescent="0.3">
      <c r="A125" s="53" t="s">
        <v>64</v>
      </c>
      <c r="B125" s="53" t="s">
        <v>20</v>
      </c>
      <c r="C125" s="59">
        <v>4</v>
      </c>
      <c r="D125" s="56">
        <v>10.809999999999999</v>
      </c>
      <c r="E125" s="57">
        <v>1</v>
      </c>
      <c r="F125" s="56">
        <v>3.47</v>
      </c>
      <c r="G125" s="56">
        <v>1</v>
      </c>
      <c r="H125" s="56">
        <v>2.95</v>
      </c>
      <c r="I125" s="59">
        <f t="shared" si="1"/>
        <v>6</v>
      </c>
      <c r="J125" s="58">
        <f t="shared" si="1"/>
        <v>17.23</v>
      </c>
    </row>
    <row r="126" spans="1:10" x14ac:dyDescent="0.3">
      <c r="A126" s="53" t="s">
        <v>64</v>
      </c>
      <c r="B126" s="53" t="s">
        <v>21</v>
      </c>
      <c r="C126" s="59">
        <v>1</v>
      </c>
      <c r="D126" s="56">
        <v>9.02</v>
      </c>
      <c r="E126" s="57">
        <v>2</v>
      </c>
      <c r="F126" s="56">
        <v>77.289999999999992</v>
      </c>
      <c r="G126" s="56" t="s">
        <v>54</v>
      </c>
      <c r="H126" s="56"/>
      <c r="I126" s="59">
        <f t="shared" si="1"/>
        <v>3</v>
      </c>
      <c r="J126" s="58">
        <f t="shared" si="1"/>
        <v>86.309999999999988</v>
      </c>
    </row>
    <row r="127" spans="1:10" x14ac:dyDescent="0.3">
      <c r="A127" s="53" t="s">
        <v>64</v>
      </c>
      <c r="B127" s="53" t="s">
        <v>23</v>
      </c>
      <c r="C127" s="59">
        <v>6694</v>
      </c>
      <c r="D127" s="56">
        <v>947977.16000000248</v>
      </c>
      <c r="E127" s="57">
        <v>3414</v>
      </c>
      <c r="F127" s="56">
        <v>563963.16999999969</v>
      </c>
      <c r="G127" s="56">
        <v>201</v>
      </c>
      <c r="H127" s="56">
        <v>60150.100000000006</v>
      </c>
      <c r="I127" s="59">
        <f t="shared" si="1"/>
        <v>10309</v>
      </c>
      <c r="J127" s="58">
        <f t="shared" si="1"/>
        <v>1572090.4300000023</v>
      </c>
    </row>
    <row r="128" spans="1:10" x14ac:dyDescent="0.3">
      <c r="A128" s="53" t="s">
        <v>66</v>
      </c>
      <c r="B128" s="53" t="s">
        <v>7</v>
      </c>
      <c r="C128" s="59">
        <v>32</v>
      </c>
      <c r="D128" s="56">
        <v>116.89999999999999</v>
      </c>
      <c r="E128" s="57">
        <v>223</v>
      </c>
      <c r="F128" s="56">
        <v>1103.6000000000004</v>
      </c>
      <c r="G128" s="56" t="s">
        <v>54</v>
      </c>
      <c r="H128" s="56"/>
      <c r="I128" s="59">
        <f t="shared" si="1"/>
        <v>255</v>
      </c>
      <c r="J128" s="58">
        <f t="shared" si="1"/>
        <v>1220.5000000000005</v>
      </c>
    </row>
    <row r="129" spans="1:10" x14ac:dyDescent="0.3">
      <c r="A129" s="53" t="s">
        <v>66</v>
      </c>
      <c r="B129" s="53" t="s">
        <v>8</v>
      </c>
      <c r="C129" s="59" t="s">
        <v>54</v>
      </c>
      <c r="D129" s="56"/>
      <c r="E129" s="57">
        <v>10</v>
      </c>
      <c r="F129" s="56">
        <v>125.33999999999999</v>
      </c>
      <c r="G129" s="56" t="s">
        <v>54</v>
      </c>
      <c r="H129" s="56"/>
      <c r="I129" s="59">
        <f t="shared" si="1"/>
        <v>10</v>
      </c>
      <c r="J129" s="58">
        <f t="shared" si="1"/>
        <v>125.33999999999999</v>
      </c>
    </row>
    <row r="130" spans="1:10" x14ac:dyDescent="0.3">
      <c r="A130" s="53" t="s">
        <v>66</v>
      </c>
      <c r="B130" s="53" t="s">
        <v>9</v>
      </c>
      <c r="C130" s="59">
        <v>3951</v>
      </c>
      <c r="D130" s="56">
        <v>257719.51999999984</v>
      </c>
      <c r="E130" s="57">
        <v>159556</v>
      </c>
      <c r="F130" s="56">
        <v>12936089.079999948</v>
      </c>
      <c r="G130" s="56">
        <v>216</v>
      </c>
      <c r="H130" s="56">
        <v>21583.329999999998</v>
      </c>
      <c r="I130" s="59">
        <f t="shared" si="1"/>
        <v>163723</v>
      </c>
      <c r="J130" s="58">
        <f t="shared" si="1"/>
        <v>13215391.929999948</v>
      </c>
    </row>
    <row r="131" spans="1:10" x14ac:dyDescent="0.3">
      <c r="A131" s="53" t="s">
        <v>66</v>
      </c>
      <c r="B131" s="53" t="s">
        <v>11</v>
      </c>
      <c r="C131" s="59" t="s">
        <v>54</v>
      </c>
      <c r="D131" s="56"/>
      <c r="E131" s="57">
        <v>1</v>
      </c>
      <c r="F131" s="56">
        <v>0.32</v>
      </c>
      <c r="G131" s="56" t="s">
        <v>54</v>
      </c>
      <c r="H131" s="56"/>
      <c r="I131" s="59">
        <f t="shared" si="1"/>
        <v>1</v>
      </c>
      <c r="J131" s="58">
        <f t="shared" si="1"/>
        <v>0.32</v>
      </c>
    </row>
    <row r="132" spans="1:10" x14ac:dyDescent="0.3">
      <c r="A132" s="53" t="s">
        <v>66</v>
      </c>
      <c r="B132" s="53" t="s">
        <v>65</v>
      </c>
      <c r="C132" s="59" t="s">
        <v>54</v>
      </c>
      <c r="D132" s="56"/>
      <c r="E132" s="57">
        <v>1</v>
      </c>
      <c r="F132" s="56">
        <v>3.2</v>
      </c>
      <c r="G132" s="56" t="s">
        <v>54</v>
      </c>
      <c r="H132" s="56"/>
      <c r="I132" s="59">
        <f t="shared" si="1"/>
        <v>1</v>
      </c>
      <c r="J132" s="58">
        <f t="shared" si="1"/>
        <v>3.2</v>
      </c>
    </row>
    <row r="133" spans="1:10" x14ac:dyDescent="0.3">
      <c r="A133" s="53" t="s">
        <v>66</v>
      </c>
      <c r="B133" s="53" t="s">
        <v>30</v>
      </c>
      <c r="C133" s="59">
        <v>1045</v>
      </c>
      <c r="D133" s="56">
        <v>12564.24000000002</v>
      </c>
      <c r="E133" s="57">
        <v>5684</v>
      </c>
      <c r="F133" s="56">
        <v>57366.329999999703</v>
      </c>
      <c r="G133" s="56">
        <v>5</v>
      </c>
      <c r="H133" s="56">
        <v>13</v>
      </c>
      <c r="I133" s="59">
        <f t="shared" si="1"/>
        <v>6734</v>
      </c>
      <c r="J133" s="58">
        <f t="shared" si="1"/>
        <v>69943.569999999716</v>
      </c>
    </row>
    <row r="134" spans="1:10" x14ac:dyDescent="0.3">
      <c r="A134" s="53" t="s">
        <v>66</v>
      </c>
      <c r="B134" s="53" t="s">
        <v>27</v>
      </c>
      <c r="C134" s="59">
        <v>9</v>
      </c>
      <c r="D134" s="56">
        <v>829.18000000000006</v>
      </c>
      <c r="E134" s="57">
        <v>1</v>
      </c>
      <c r="F134" s="56">
        <v>5.5</v>
      </c>
      <c r="G134" s="56" t="s">
        <v>54</v>
      </c>
      <c r="H134" s="56"/>
      <c r="I134" s="59">
        <f t="shared" ref="I134:J197" si="2">IF(ISNUMBER(C134),C134,0)+IF(ISNUMBER(E134),E134,0)+IF(ISNUMBER(G134),G134,0)</f>
        <v>10</v>
      </c>
      <c r="J134" s="58">
        <f t="shared" si="2"/>
        <v>834.68000000000006</v>
      </c>
    </row>
    <row r="135" spans="1:10" x14ac:dyDescent="0.3">
      <c r="A135" s="53" t="s">
        <v>66</v>
      </c>
      <c r="B135" s="53" t="s">
        <v>15</v>
      </c>
      <c r="C135" s="59">
        <v>157</v>
      </c>
      <c r="D135" s="56">
        <v>649.48</v>
      </c>
      <c r="E135" s="57">
        <v>4541</v>
      </c>
      <c r="F135" s="56">
        <v>19415.869999999908</v>
      </c>
      <c r="G135" s="56">
        <v>5</v>
      </c>
      <c r="H135" s="56">
        <v>6.1</v>
      </c>
      <c r="I135" s="59">
        <f t="shared" si="2"/>
        <v>4703</v>
      </c>
      <c r="J135" s="58">
        <f t="shared" si="2"/>
        <v>20071.449999999906</v>
      </c>
    </row>
    <row r="136" spans="1:10" x14ac:dyDescent="0.3">
      <c r="A136" s="53" t="s">
        <v>66</v>
      </c>
      <c r="B136" s="53" t="s">
        <v>20</v>
      </c>
      <c r="C136" s="59">
        <v>3255</v>
      </c>
      <c r="D136" s="56">
        <v>161236.79000000004</v>
      </c>
      <c r="E136" s="57">
        <v>140474</v>
      </c>
      <c r="F136" s="56">
        <v>6964923.9799999623</v>
      </c>
      <c r="G136" s="56">
        <v>188</v>
      </c>
      <c r="H136" s="56">
        <v>11086.819999999996</v>
      </c>
      <c r="I136" s="59">
        <f t="shared" si="2"/>
        <v>143917</v>
      </c>
      <c r="J136" s="58">
        <f t="shared" si="2"/>
        <v>7137247.5899999626</v>
      </c>
    </row>
    <row r="137" spans="1:10" x14ac:dyDescent="0.3">
      <c r="A137" s="53" t="s">
        <v>66</v>
      </c>
      <c r="B137" s="53" t="s">
        <v>21</v>
      </c>
      <c r="C137" s="59">
        <v>28</v>
      </c>
      <c r="D137" s="56">
        <v>127.98999999999998</v>
      </c>
      <c r="E137" s="57">
        <v>253</v>
      </c>
      <c r="F137" s="56">
        <v>1037.1600000000005</v>
      </c>
      <c r="G137" s="56" t="s">
        <v>54</v>
      </c>
      <c r="H137" s="56"/>
      <c r="I137" s="59">
        <f t="shared" si="2"/>
        <v>281</v>
      </c>
      <c r="J137" s="58">
        <f t="shared" si="2"/>
        <v>1165.1500000000005</v>
      </c>
    </row>
    <row r="138" spans="1:10" x14ac:dyDescent="0.3">
      <c r="A138" s="53" t="s">
        <v>66</v>
      </c>
      <c r="B138" s="53" t="s">
        <v>23</v>
      </c>
      <c r="C138" s="59">
        <v>11125</v>
      </c>
      <c r="D138" s="56">
        <v>305176.58</v>
      </c>
      <c r="E138" s="57">
        <v>36338</v>
      </c>
      <c r="F138" s="56">
        <v>561221.31999999552</v>
      </c>
      <c r="G138" s="56">
        <v>32</v>
      </c>
      <c r="H138" s="56">
        <v>359.25000000000011</v>
      </c>
      <c r="I138" s="59">
        <f t="shared" si="2"/>
        <v>47495</v>
      </c>
      <c r="J138" s="58">
        <f t="shared" si="2"/>
        <v>866757.14999999548</v>
      </c>
    </row>
    <row r="139" spans="1:10" x14ac:dyDescent="0.3">
      <c r="A139" s="53" t="s">
        <v>67</v>
      </c>
      <c r="B139" s="53" t="s">
        <v>7</v>
      </c>
      <c r="C139" s="59">
        <v>18</v>
      </c>
      <c r="D139" s="56">
        <v>162.38000000000005</v>
      </c>
      <c r="E139" s="57">
        <v>186</v>
      </c>
      <c r="F139" s="56">
        <v>658.24999999999955</v>
      </c>
      <c r="G139" s="56">
        <v>1</v>
      </c>
      <c r="H139" s="56">
        <v>5.5</v>
      </c>
      <c r="I139" s="59">
        <f t="shared" si="2"/>
        <v>205</v>
      </c>
      <c r="J139" s="58">
        <f t="shared" si="2"/>
        <v>826.12999999999965</v>
      </c>
    </row>
    <row r="140" spans="1:10" x14ac:dyDescent="0.3">
      <c r="A140" s="53" t="s">
        <v>67</v>
      </c>
      <c r="B140" s="53" t="s">
        <v>8</v>
      </c>
      <c r="C140" s="59">
        <v>1</v>
      </c>
      <c r="D140" s="56">
        <v>0.8</v>
      </c>
      <c r="E140" s="57" t="s">
        <v>54</v>
      </c>
      <c r="F140" s="56"/>
      <c r="G140" s="56" t="s">
        <v>54</v>
      </c>
      <c r="H140" s="56"/>
      <c r="I140" s="59">
        <f t="shared" si="2"/>
        <v>1</v>
      </c>
      <c r="J140" s="58">
        <f t="shared" si="2"/>
        <v>0.8</v>
      </c>
    </row>
    <row r="141" spans="1:10" x14ac:dyDescent="0.3">
      <c r="A141" s="53" t="s">
        <v>67</v>
      </c>
      <c r="B141" s="53" t="s">
        <v>9</v>
      </c>
      <c r="C141" s="59">
        <v>2374</v>
      </c>
      <c r="D141" s="56">
        <v>144860.08999999994</v>
      </c>
      <c r="E141" s="57">
        <v>104844</v>
      </c>
      <c r="F141" s="56">
        <v>6570383.8899998982</v>
      </c>
      <c r="G141" s="56">
        <v>34</v>
      </c>
      <c r="H141" s="56">
        <v>2905.8399999999997</v>
      </c>
      <c r="I141" s="59">
        <f t="shared" si="2"/>
        <v>107252</v>
      </c>
      <c r="J141" s="58">
        <f t="shared" si="2"/>
        <v>6718149.8199998979</v>
      </c>
    </row>
    <row r="142" spans="1:10" x14ac:dyDescent="0.3">
      <c r="A142" s="53" t="s">
        <v>67</v>
      </c>
      <c r="B142" s="53" t="s">
        <v>30</v>
      </c>
      <c r="C142" s="59">
        <v>27</v>
      </c>
      <c r="D142" s="56">
        <v>400.22</v>
      </c>
      <c r="E142" s="57">
        <v>611</v>
      </c>
      <c r="F142" s="56">
        <v>4976.5899999999947</v>
      </c>
      <c r="G142" s="56">
        <v>1</v>
      </c>
      <c r="H142" s="56">
        <v>36</v>
      </c>
      <c r="I142" s="59">
        <f t="shared" si="2"/>
        <v>639</v>
      </c>
      <c r="J142" s="58">
        <f t="shared" si="2"/>
        <v>5412.8099999999949</v>
      </c>
    </row>
    <row r="143" spans="1:10" x14ac:dyDescent="0.3">
      <c r="A143" s="53" t="s">
        <v>67</v>
      </c>
      <c r="B143" s="53" t="s">
        <v>15</v>
      </c>
      <c r="C143" s="59">
        <v>83</v>
      </c>
      <c r="D143" s="56">
        <v>178.42999999999998</v>
      </c>
      <c r="E143" s="57">
        <v>2235</v>
      </c>
      <c r="F143" s="56">
        <v>6123.5700000000325</v>
      </c>
      <c r="G143" s="56" t="s">
        <v>54</v>
      </c>
      <c r="H143" s="56"/>
      <c r="I143" s="59">
        <f t="shared" si="2"/>
        <v>2318</v>
      </c>
      <c r="J143" s="58">
        <f t="shared" si="2"/>
        <v>6302.0000000000327</v>
      </c>
    </row>
    <row r="144" spans="1:10" x14ac:dyDescent="0.3">
      <c r="A144" s="53" t="s">
        <v>67</v>
      </c>
      <c r="B144" s="53" t="s">
        <v>20</v>
      </c>
      <c r="C144" s="59">
        <v>1951</v>
      </c>
      <c r="D144" s="56">
        <v>70743.34</v>
      </c>
      <c r="E144" s="57">
        <v>93335</v>
      </c>
      <c r="F144" s="56">
        <v>3675233.789999994</v>
      </c>
      <c r="G144" s="56">
        <v>32</v>
      </c>
      <c r="H144" s="56">
        <v>1477.2899999999997</v>
      </c>
      <c r="I144" s="59">
        <f t="shared" si="2"/>
        <v>95318</v>
      </c>
      <c r="J144" s="58">
        <f t="shared" si="2"/>
        <v>3747454.4199999939</v>
      </c>
    </row>
    <row r="145" spans="1:10" x14ac:dyDescent="0.3">
      <c r="A145" s="53" t="s">
        <v>67</v>
      </c>
      <c r="B145" s="53" t="s">
        <v>21</v>
      </c>
      <c r="C145" s="59" t="s">
        <v>54</v>
      </c>
      <c r="D145" s="56"/>
      <c r="E145" s="57">
        <v>19</v>
      </c>
      <c r="F145" s="56">
        <v>67.259999999999991</v>
      </c>
      <c r="G145" s="56" t="s">
        <v>54</v>
      </c>
      <c r="H145" s="56"/>
      <c r="I145" s="59">
        <f t="shared" si="2"/>
        <v>19</v>
      </c>
      <c r="J145" s="58">
        <f t="shared" si="2"/>
        <v>67.259999999999991</v>
      </c>
    </row>
    <row r="146" spans="1:10" x14ac:dyDescent="0.3">
      <c r="A146" s="53" t="s">
        <v>67</v>
      </c>
      <c r="B146" s="53" t="s">
        <v>23</v>
      </c>
      <c r="C146" s="59">
        <v>2100</v>
      </c>
      <c r="D146" s="56">
        <v>36351.410000000054</v>
      </c>
      <c r="E146" s="57">
        <v>33660</v>
      </c>
      <c r="F146" s="56">
        <v>429897.46999999305</v>
      </c>
      <c r="G146" s="56">
        <v>16</v>
      </c>
      <c r="H146" s="56">
        <v>158.76999999999998</v>
      </c>
      <c r="I146" s="59">
        <f t="shared" si="2"/>
        <v>35776</v>
      </c>
      <c r="J146" s="58">
        <f t="shared" si="2"/>
        <v>466407.6499999931</v>
      </c>
    </row>
    <row r="147" spans="1:10" x14ac:dyDescent="0.3">
      <c r="A147" s="53" t="s">
        <v>68</v>
      </c>
      <c r="B147" s="53" t="s">
        <v>7</v>
      </c>
      <c r="C147" s="59">
        <v>3</v>
      </c>
      <c r="D147" s="56">
        <v>6.3000000000000007</v>
      </c>
      <c r="E147" s="57">
        <v>393</v>
      </c>
      <c r="F147" s="56">
        <v>1972.8399999999986</v>
      </c>
      <c r="G147" s="56" t="s">
        <v>54</v>
      </c>
      <c r="H147" s="56"/>
      <c r="I147" s="59">
        <f t="shared" si="2"/>
        <v>396</v>
      </c>
      <c r="J147" s="58">
        <f t="shared" si="2"/>
        <v>1979.1399999999985</v>
      </c>
    </row>
    <row r="148" spans="1:10" x14ac:dyDescent="0.3">
      <c r="A148" s="53" t="s">
        <v>68</v>
      </c>
      <c r="B148" s="53" t="s">
        <v>9</v>
      </c>
      <c r="C148" s="59">
        <v>4983</v>
      </c>
      <c r="D148" s="56">
        <v>422433.88</v>
      </c>
      <c r="E148" s="57">
        <v>147669</v>
      </c>
      <c r="F148" s="56">
        <v>15108400.670000033</v>
      </c>
      <c r="G148" s="56">
        <v>356</v>
      </c>
      <c r="H148" s="56">
        <v>39694.769999999997</v>
      </c>
      <c r="I148" s="59">
        <f t="shared" si="2"/>
        <v>153008</v>
      </c>
      <c r="J148" s="58">
        <f t="shared" si="2"/>
        <v>15570529.320000034</v>
      </c>
    </row>
    <row r="149" spans="1:10" x14ac:dyDescent="0.3">
      <c r="A149" s="53" t="s">
        <v>68</v>
      </c>
      <c r="B149" s="53" t="s">
        <v>10</v>
      </c>
      <c r="C149" s="59" t="s">
        <v>54</v>
      </c>
      <c r="D149" s="56"/>
      <c r="E149" s="57">
        <v>1</v>
      </c>
      <c r="F149" s="56">
        <v>13.9</v>
      </c>
      <c r="G149" s="56" t="s">
        <v>54</v>
      </c>
      <c r="H149" s="56"/>
      <c r="I149" s="59">
        <f t="shared" si="2"/>
        <v>1</v>
      </c>
      <c r="J149" s="58">
        <f t="shared" si="2"/>
        <v>13.9</v>
      </c>
    </row>
    <row r="150" spans="1:10" x14ac:dyDescent="0.3">
      <c r="A150" s="53" t="s">
        <v>68</v>
      </c>
      <c r="B150" s="53" t="s">
        <v>11</v>
      </c>
      <c r="C150" s="59" t="s">
        <v>54</v>
      </c>
      <c r="D150" s="56"/>
      <c r="E150" s="57">
        <v>2</v>
      </c>
      <c r="F150" s="56">
        <v>0.28000000000000003</v>
      </c>
      <c r="G150" s="56" t="s">
        <v>54</v>
      </c>
      <c r="H150" s="56"/>
      <c r="I150" s="59">
        <f t="shared" si="2"/>
        <v>2</v>
      </c>
      <c r="J150" s="58">
        <f t="shared" si="2"/>
        <v>0.28000000000000003</v>
      </c>
    </row>
    <row r="151" spans="1:10" x14ac:dyDescent="0.3">
      <c r="A151" s="53" t="s">
        <v>68</v>
      </c>
      <c r="B151" s="53" t="s">
        <v>65</v>
      </c>
      <c r="C151" s="59" t="s">
        <v>54</v>
      </c>
      <c r="D151" s="56"/>
      <c r="E151" s="57">
        <v>5</v>
      </c>
      <c r="F151" s="56">
        <v>24.48</v>
      </c>
      <c r="G151" s="56" t="s">
        <v>54</v>
      </c>
      <c r="H151" s="56"/>
      <c r="I151" s="59">
        <f t="shared" si="2"/>
        <v>5</v>
      </c>
      <c r="J151" s="58">
        <f t="shared" si="2"/>
        <v>24.48</v>
      </c>
    </row>
    <row r="152" spans="1:10" x14ac:dyDescent="0.3">
      <c r="A152" s="53" t="s">
        <v>68</v>
      </c>
      <c r="B152" s="53" t="s">
        <v>30</v>
      </c>
      <c r="C152" s="59">
        <v>44</v>
      </c>
      <c r="D152" s="56">
        <v>292.24999999999994</v>
      </c>
      <c r="E152" s="57">
        <v>659</v>
      </c>
      <c r="F152" s="56">
        <v>3338.6399999999962</v>
      </c>
      <c r="G152" s="56">
        <v>2</v>
      </c>
      <c r="H152" s="56">
        <v>3.4</v>
      </c>
      <c r="I152" s="59">
        <f t="shared" si="2"/>
        <v>705</v>
      </c>
      <c r="J152" s="58">
        <f t="shared" si="2"/>
        <v>3634.2899999999963</v>
      </c>
    </row>
    <row r="153" spans="1:10" x14ac:dyDescent="0.3">
      <c r="A153" s="53" t="s">
        <v>68</v>
      </c>
      <c r="B153" s="53" t="s">
        <v>15</v>
      </c>
      <c r="C153" s="59">
        <v>634</v>
      </c>
      <c r="D153" s="56">
        <v>4118.55</v>
      </c>
      <c r="E153" s="57">
        <v>16414</v>
      </c>
      <c r="F153" s="56">
        <v>106301.97000000066</v>
      </c>
      <c r="G153" s="56">
        <v>34</v>
      </c>
      <c r="H153" s="56">
        <v>201.14999999999995</v>
      </c>
      <c r="I153" s="59">
        <f t="shared" si="2"/>
        <v>17082</v>
      </c>
      <c r="J153" s="58">
        <f t="shared" si="2"/>
        <v>110621.67000000065</v>
      </c>
    </row>
    <row r="154" spans="1:10" x14ac:dyDescent="0.3">
      <c r="A154" s="53" t="s">
        <v>68</v>
      </c>
      <c r="B154" s="53" t="s">
        <v>20</v>
      </c>
      <c r="C154" s="59">
        <v>2038</v>
      </c>
      <c r="D154" s="56">
        <v>88506.630000000136</v>
      </c>
      <c r="E154" s="57">
        <v>122509</v>
      </c>
      <c r="F154" s="56">
        <v>6680354.9099999778</v>
      </c>
      <c r="G154" s="56">
        <v>304</v>
      </c>
      <c r="H154" s="56">
        <v>19905.759999999991</v>
      </c>
      <c r="I154" s="59">
        <f t="shared" si="2"/>
        <v>124851</v>
      </c>
      <c r="J154" s="58">
        <f t="shared" si="2"/>
        <v>6788767.2999999775</v>
      </c>
    </row>
    <row r="155" spans="1:10" x14ac:dyDescent="0.3">
      <c r="A155" s="53" t="s">
        <v>68</v>
      </c>
      <c r="B155" s="53" t="s">
        <v>21</v>
      </c>
      <c r="C155" s="59" t="s">
        <v>54</v>
      </c>
      <c r="D155" s="56"/>
      <c r="E155" s="57">
        <v>12</v>
      </c>
      <c r="F155" s="56">
        <v>136.06</v>
      </c>
      <c r="G155" s="56" t="s">
        <v>54</v>
      </c>
      <c r="H155" s="56"/>
      <c r="I155" s="59">
        <f t="shared" si="2"/>
        <v>12</v>
      </c>
      <c r="J155" s="58">
        <f t="shared" si="2"/>
        <v>136.06</v>
      </c>
    </row>
    <row r="156" spans="1:10" x14ac:dyDescent="0.3">
      <c r="A156" s="53" t="s">
        <v>68</v>
      </c>
      <c r="B156" s="53" t="s">
        <v>23</v>
      </c>
      <c r="C156" s="59">
        <v>411</v>
      </c>
      <c r="D156" s="56">
        <v>3377.4499999999989</v>
      </c>
      <c r="E156" s="57">
        <v>6266</v>
      </c>
      <c r="F156" s="56">
        <v>48970.989999999852</v>
      </c>
      <c r="G156" s="56">
        <v>17</v>
      </c>
      <c r="H156" s="56">
        <v>165.21999999999997</v>
      </c>
      <c r="I156" s="59">
        <f t="shared" si="2"/>
        <v>6694</v>
      </c>
      <c r="J156" s="58">
        <f t="shared" si="2"/>
        <v>52513.659999999851</v>
      </c>
    </row>
    <row r="157" spans="1:10" x14ac:dyDescent="0.3">
      <c r="A157" s="53" t="s">
        <v>69</v>
      </c>
      <c r="B157" s="53" t="s">
        <v>7</v>
      </c>
      <c r="C157" s="59">
        <v>1401</v>
      </c>
      <c r="D157" s="56">
        <v>21712.010000000035</v>
      </c>
      <c r="E157" s="57">
        <v>1641</v>
      </c>
      <c r="F157" s="56">
        <v>18039.799999999992</v>
      </c>
      <c r="G157" s="56">
        <v>7</v>
      </c>
      <c r="H157" s="56">
        <v>83.100000000000009</v>
      </c>
      <c r="I157" s="59">
        <f t="shared" si="2"/>
        <v>3049</v>
      </c>
      <c r="J157" s="58">
        <f t="shared" si="2"/>
        <v>39834.910000000025</v>
      </c>
    </row>
    <row r="158" spans="1:10" x14ac:dyDescent="0.3">
      <c r="A158" s="53" t="s">
        <v>69</v>
      </c>
      <c r="B158" s="53" t="s">
        <v>8</v>
      </c>
      <c r="C158" s="59">
        <v>73</v>
      </c>
      <c r="D158" s="56">
        <v>4162.6000000000013</v>
      </c>
      <c r="E158" s="57">
        <v>35</v>
      </c>
      <c r="F158" s="56">
        <v>1375.3999999999999</v>
      </c>
      <c r="G158" s="56" t="s">
        <v>54</v>
      </c>
      <c r="H158" s="56"/>
      <c r="I158" s="59">
        <f t="shared" si="2"/>
        <v>108</v>
      </c>
      <c r="J158" s="58">
        <f t="shared" si="2"/>
        <v>5538.0000000000009</v>
      </c>
    </row>
    <row r="159" spans="1:10" x14ac:dyDescent="0.3">
      <c r="A159" s="53" t="s">
        <v>69</v>
      </c>
      <c r="B159" s="53" t="s">
        <v>9</v>
      </c>
      <c r="C159" s="59">
        <v>8350</v>
      </c>
      <c r="D159" s="56">
        <v>590065.45999999973</v>
      </c>
      <c r="E159" s="57">
        <v>39987</v>
      </c>
      <c r="F159" s="56">
        <v>3907765.9599999986</v>
      </c>
      <c r="G159" s="56">
        <v>168</v>
      </c>
      <c r="H159" s="56">
        <v>29230.039999999994</v>
      </c>
      <c r="I159" s="59">
        <f t="shared" si="2"/>
        <v>48505</v>
      </c>
      <c r="J159" s="58">
        <f t="shared" si="2"/>
        <v>4527061.4599999981</v>
      </c>
    </row>
    <row r="160" spans="1:10" x14ac:dyDescent="0.3">
      <c r="A160" s="53" t="s">
        <v>69</v>
      </c>
      <c r="B160" s="53" t="s">
        <v>11</v>
      </c>
      <c r="C160" s="59">
        <v>25</v>
      </c>
      <c r="D160" s="56">
        <v>1266.4599999999998</v>
      </c>
      <c r="E160" s="57">
        <v>69</v>
      </c>
      <c r="F160" s="56">
        <v>2045.6200000000008</v>
      </c>
      <c r="G160" s="56" t="s">
        <v>54</v>
      </c>
      <c r="H160" s="56"/>
      <c r="I160" s="59">
        <f t="shared" si="2"/>
        <v>94</v>
      </c>
      <c r="J160" s="58">
        <f t="shared" si="2"/>
        <v>3312.0800000000008</v>
      </c>
    </row>
    <row r="161" spans="1:10" x14ac:dyDescent="0.3">
      <c r="A161" s="53" t="s">
        <v>69</v>
      </c>
      <c r="B161" s="53" t="s">
        <v>65</v>
      </c>
      <c r="C161" s="59">
        <v>2</v>
      </c>
      <c r="D161" s="56">
        <v>14.649999999999999</v>
      </c>
      <c r="E161" s="57" t="s">
        <v>54</v>
      </c>
      <c r="F161" s="56"/>
      <c r="G161" s="56" t="s">
        <v>54</v>
      </c>
      <c r="H161" s="56"/>
      <c r="I161" s="59">
        <f t="shared" si="2"/>
        <v>2</v>
      </c>
      <c r="J161" s="58">
        <f t="shared" si="2"/>
        <v>14.649999999999999</v>
      </c>
    </row>
    <row r="162" spans="1:10" x14ac:dyDescent="0.3">
      <c r="A162" s="53" t="s">
        <v>69</v>
      </c>
      <c r="B162" s="53" t="s">
        <v>30</v>
      </c>
      <c r="C162" s="59">
        <v>28566</v>
      </c>
      <c r="D162" s="56">
        <v>1783014.3700000197</v>
      </c>
      <c r="E162" s="57">
        <v>31601</v>
      </c>
      <c r="F162" s="56">
        <v>1501232.6300000083</v>
      </c>
      <c r="G162" s="56">
        <v>86</v>
      </c>
      <c r="H162" s="56">
        <v>4920.3100000000004</v>
      </c>
      <c r="I162" s="59">
        <f t="shared" si="2"/>
        <v>60253</v>
      </c>
      <c r="J162" s="58">
        <f t="shared" si="2"/>
        <v>3289167.310000028</v>
      </c>
    </row>
    <row r="163" spans="1:10" x14ac:dyDescent="0.3">
      <c r="A163" s="53" t="s">
        <v>69</v>
      </c>
      <c r="B163" s="53" t="s">
        <v>14</v>
      </c>
      <c r="C163" s="59" t="s">
        <v>54</v>
      </c>
      <c r="D163" s="56"/>
      <c r="E163" s="57">
        <v>1</v>
      </c>
      <c r="F163" s="56">
        <v>19.100000000000001</v>
      </c>
      <c r="G163" s="56" t="s">
        <v>54</v>
      </c>
      <c r="H163" s="56"/>
      <c r="I163" s="59">
        <f t="shared" si="2"/>
        <v>1</v>
      </c>
      <c r="J163" s="58">
        <f t="shared" si="2"/>
        <v>19.100000000000001</v>
      </c>
    </row>
    <row r="164" spans="1:10" x14ac:dyDescent="0.3">
      <c r="A164" s="53" t="s">
        <v>69</v>
      </c>
      <c r="B164" s="53" t="s">
        <v>15</v>
      </c>
      <c r="C164" s="59">
        <v>2162</v>
      </c>
      <c r="D164" s="56">
        <v>19061.57</v>
      </c>
      <c r="E164" s="57">
        <v>5190</v>
      </c>
      <c r="F164" s="56">
        <v>43501.770000000026</v>
      </c>
      <c r="G164" s="56">
        <v>2</v>
      </c>
      <c r="H164" s="56">
        <v>2.42</v>
      </c>
      <c r="I164" s="59">
        <f t="shared" si="2"/>
        <v>7354</v>
      </c>
      <c r="J164" s="58">
        <f t="shared" si="2"/>
        <v>62565.760000000024</v>
      </c>
    </row>
    <row r="165" spans="1:10" x14ac:dyDescent="0.3">
      <c r="A165" s="53" t="s">
        <v>69</v>
      </c>
      <c r="B165" s="53" t="s">
        <v>18</v>
      </c>
      <c r="C165" s="59">
        <v>16</v>
      </c>
      <c r="D165" s="56">
        <v>690.52</v>
      </c>
      <c r="E165" s="57">
        <v>10</v>
      </c>
      <c r="F165" s="56">
        <v>251.51000000000002</v>
      </c>
      <c r="G165" s="56" t="s">
        <v>54</v>
      </c>
      <c r="H165" s="56"/>
      <c r="I165" s="59">
        <f t="shared" si="2"/>
        <v>26</v>
      </c>
      <c r="J165" s="58">
        <f t="shared" si="2"/>
        <v>942.03</v>
      </c>
    </row>
    <row r="166" spans="1:10" x14ac:dyDescent="0.3">
      <c r="A166" s="53" t="s">
        <v>69</v>
      </c>
      <c r="B166" s="53" t="s">
        <v>19</v>
      </c>
      <c r="C166" s="59">
        <v>9</v>
      </c>
      <c r="D166" s="56">
        <v>312.3</v>
      </c>
      <c r="E166" s="57">
        <v>7</v>
      </c>
      <c r="F166" s="56">
        <v>94.789999999999992</v>
      </c>
      <c r="G166" s="56" t="s">
        <v>54</v>
      </c>
      <c r="H166" s="56"/>
      <c r="I166" s="59">
        <f t="shared" si="2"/>
        <v>16</v>
      </c>
      <c r="J166" s="58">
        <f t="shared" si="2"/>
        <v>407.09000000000003</v>
      </c>
    </row>
    <row r="167" spans="1:10" x14ac:dyDescent="0.3">
      <c r="A167" s="53" t="s">
        <v>69</v>
      </c>
      <c r="B167" s="53" t="s">
        <v>20</v>
      </c>
      <c r="C167" s="59">
        <v>5934</v>
      </c>
      <c r="D167" s="56">
        <v>278995.21999999945</v>
      </c>
      <c r="E167" s="57">
        <v>43931</v>
      </c>
      <c r="F167" s="56">
        <v>2445225.609999978</v>
      </c>
      <c r="G167" s="56">
        <v>119</v>
      </c>
      <c r="H167" s="56">
        <v>7891.9899999999971</v>
      </c>
      <c r="I167" s="59">
        <f t="shared" si="2"/>
        <v>49984</v>
      </c>
      <c r="J167" s="58">
        <f t="shared" si="2"/>
        <v>2732112.8199999775</v>
      </c>
    </row>
    <row r="168" spans="1:10" x14ac:dyDescent="0.3">
      <c r="A168" s="53" t="s">
        <v>69</v>
      </c>
      <c r="B168" s="53" t="s">
        <v>21</v>
      </c>
      <c r="C168" s="59">
        <v>841</v>
      </c>
      <c r="D168" s="56">
        <v>27034.649999999998</v>
      </c>
      <c r="E168" s="57">
        <v>1679</v>
      </c>
      <c r="F168" s="56">
        <v>50261.170000000064</v>
      </c>
      <c r="G168" s="56">
        <v>16</v>
      </c>
      <c r="H168" s="56">
        <v>737.01999999999987</v>
      </c>
      <c r="I168" s="59">
        <f t="shared" si="2"/>
        <v>2536</v>
      </c>
      <c r="J168" s="58">
        <f t="shared" si="2"/>
        <v>78032.840000000069</v>
      </c>
    </row>
    <row r="169" spans="1:10" x14ac:dyDescent="0.3">
      <c r="A169" s="53" t="s">
        <v>69</v>
      </c>
      <c r="B169" s="53" t="s">
        <v>23</v>
      </c>
      <c r="C169" s="59">
        <v>20712</v>
      </c>
      <c r="D169" s="56">
        <v>2544504.2100000051</v>
      </c>
      <c r="E169" s="57">
        <v>67566</v>
      </c>
      <c r="F169" s="56">
        <v>7872113.119999961</v>
      </c>
      <c r="G169" s="56">
        <v>175</v>
      </c>
      <c r="H169" s="56">
        <v>26194.720000000005</v>
      </c>
      <c r="I169" s="59">
        <f t="shared" si="2"/>
        <v>88453</v>
      </c>
      <c r="J169" s="58">
        <f t="shared" si="2"/>
        <v>10442812.049999967</v>
      </c>
    </row>
    <row r="170" spans="1:10" x14ac:dyDescent="0.3">
      <c r="A170" s="53" t="s">
        <v>69</v>
      </c>
      <c r="B170" s="53" t="s">
        <v>32</v>
      </c>
      <c r="C170" s="59"/>
      <c r="D170" s="56"/>
      <c r="E170" s="57"/>
      <c r="F170" s="56"/>
      <c r="G170" s="56">
        <v>1</v>
      </c>
      <c r="H170" s="56">
        <v>4.0999999999999996</v>
      </c>
      <c r="I170" s="59">
        <v>431</v>
      </c>
      <c r="J170" s="58">
        <v>19786</v>
      </c>
    </row>
    <row r="171" spans="1:10" x14ac:dyDescent="0.3">
      <c r="A171" s="53" t="s">
        <v>70</v>
      </c>
      <c r="B171" s="53" t="s">
        <v>7</v>
      </c>
      <c r="C171" s="59">
        <v>200</v>
      </c>
      <c r="D171" s="56">
        <v>2892.2399999999966</v>
      </c>
      <c r="E171" s="57">
        <v>615</v>
      </c>
      <c r="F171" s="56">
        <v>4119.2299999999977</v>
      </c>
      <c r="G171" s="56" t="s">
        <v>54</v>
      </c>
      <c r="H171" s="56"/>
      <c r="I171" s="59">
        <f t="shared" si="2"/>
        <v>815</v>
      </c>
      <c r="J171" s="58">
        <f t="shared" si="2"/>
        <v>7011.4699999999939</v>
      </c>
    </row>
    <row r="172" spans="1:10" x14ac:dyDescent="0.3">
      <c r="A172" s="53" t="s">
        <v>70</v>
      </c>
      <c r="B172" s="53" t="s">
        <v>8</v>
      </c>
      <c r="C172" s="59">
        <v>10</v>
      </c>
      <c r="D172" s="56">
        <v>321.06</v>
      </c>
      <c r="E172" s="57">
        <v>9</v>
      </c>
      <c r="F172" s="56">
        <v>115.75</v>
      </c>
      <c r="G172" s="56" t="s">
        <v>54</v>
      </c>
      <c r="H172" s="56"/>
      <c r="I172" s="59">
        <f t="shared" si="2"/>
        <v>19</v>
      </c>
      <c r="J172" s="58">
        <f t="shared" si="2"/>
        <v>436.81</v>
      </c>
    </row>
    <row r="173" spans="1:10" x14ac:dyDescent="0.3">
      <c r="A173" s="53" t="s">
        <v>70</v>
      </c>
      <c r="B173" s="53" t="s">
        <v>9</v>
      </c>
      <c r="C173" s="59">
        <v>3965</v>
      </c>
      <c r="D173" s="56">
        <v>84448.260000000009</v>
      </c>
      <c r="E173" s="57">
        <v>38755</v>
      </c>
      <c r="F173" s="56">
        <v>1592675.8300000352</v>
      </c>
      <c r="G173" s="56">
        <v>12</v>
      </c>
      <c r="H173" s="56">
        <v>633.96</v>
      </c>
      <c r="I173" s="59">
        <f t="shared" si="2"/>
        <v>42732</v>
      </c>
      <c r="J173" s="58">
        <f t="shared" si="2"/>
        <v>1677758.0500000352</v>
      </c>
    </row>
    <row r="174" spans="1:10" x14ac:dyDescent="0.3">
      <c r="A174" s="53" t="s">
        <v>70</v>
      </c>
      <c r="B174" s="53" t="s">
        <v>11</v>
      </c>
      <c r="C174" s="59" t="s">
        <v>54</v>
      </c>
      <c r="D174" s="56"/>
      <c r="E174" s="57">
        <v>1</v>
      </c>
      <c r="F174" s="56">
        <v>1.1000000000000001</v>
      </c>
      <c r="G174" s="56" t="s">
        <v>54</v>
      </c>
      <c r="H174" s="56"/>
      <c r="I174" s="59">
        <f t="shared" si="2"/>
        <v>1</v>
      </c>
      <c r="J174" s="58">
        <f t="shared" si="2"/>
        <v>1.1000000000000001</v>
      </c>
    </row>
    <row r="175" spans="1:10" x14ac:dyDescent="0.3">
      <c r="A175" s="53" t="s">
        <v>70</v>
      </c>
      <c r="B175" s="53" t="s">
        <v>30</v>
      </c>
      <c r="C175" s="59">
        <v>194</v>
      </c>
      <c r="D175" s="56">
        <v>983.30000000000075</v>
      </c>
      <c r="E175" s="57">
        <v>2420</v>
      </c>
      <c r="F175" s="56">
        <v>14317.260000000049</v>
      </c>
      <c r="G175" s="56" t="s">
        <v>54</v>
      </c>
      <c r="H175" s="56"/>
      <c r="I175" s="59">
        <f t="shared" si="2"/>
        <v>2614</v>
      </c>
      <c r="J175" s="58">
        <f t="shared" si="2"/>
        <v>15300.56000000005</v>
      </c>
    </row>
    <row r="176" spans="1:10" x14ac:dyDescent="0.3">
      <c r="A176" s="53" t="s">
        <v>70</v>
      </c>
      <c r="B176" s="53" t="s">
        <v>27</v>
      </c>
      <c r="C176" s="59">
        <v>1</v>
      </c>
      <c r="D176" s="56">
        <v>145.80000000000001</v>
      </c>
      <c r="E176" s="57" t="s">
        <v>54</v>
      </c>
      <c r="F176" s="56"/>
      <c r="G176" s="56" t="s">
        <v>54</v>
      </c>
      <c r="H176" s="56"/>
      <c r="I176" s="59">
        <f t="shared" si="2"/>
        <v>1</v>
      </c>
      <c r="J176" s="58">
        <f t="shared" si="2"/>
        <v>145.80000000000001</v>
      </c>
    </row>
    <row r="177" spans="1:10" x14ac:dyDescent="0.3">
      <c r="A177" s="53" t="s">
        <v>70</v>
      </c>
      <c r="B177" s="53" t="s">
        <v>15</v>
      </c>
      <c r="C177" s="59">
        <v>190</v>
      </c>
      <c r="D177" s="56">
        <v>648.52000000000089</v>
      </c>
      <c r="E177" s="57">
        <v>902</v>
      </c>
      <c r="F177" s="56">
        <v>2333.8399999999956</v>
      </c>
      <c r="G177" s="56">
        <v>2</v>
      </c>
      <c r="H177" s="56">
        <v>8.91</v>
      </c>
      <c r="I177" s="59">
        <f t="shared" si="2"/>
        <v>1094</v>
      </c>
      <c r="J177" s="58">
        <f t="shared" si="2"/>
        <v>2991.2699999999963</v>
      </c>
    </row>
    <row r="178" spans="1:10" x14ac:dyDescent="0.3">
      <c r="A178" s="53" t="s">
        <v>70</v>
      </c>
      <c r="B178" s="53" t="s">
        <v>20</v>
      </c>
      <c r="C178" s="59">
        <v>772</v>
      </c>
      <c r="D178" s="56">
        <v>18925.349999999991</v>
      </c>
      <c r="E178" s="57">
        <v>21751</v>
      </c>
      <c r="F178" s="56">
        <v>860345.05000001087</v>
      </c>
      <c r="G178" s="56">
        <v>6</v>
      </c>
      <c r="H178" s="56">
        <v>392.9</v>
      </c>
      <c r="I178" s="59">
        <f t="shared" si="2"/>
        <v>22529</v>
      </c>
      <c r="J178" s="58">
        <f t="shared" si="2"/>
        <v>879663.30000001087</v>
      </c>
    </row>
    <row r="179" spans="1:10" x14ac:dyDescent="0.3">
      <c r="A179" s="53" t="s">
        <v>70</v>
      </c>
      <c r="B179" s="53" t="s">
        <v>21</v>
      </c>
      <c r="C179" s="59">
        <v>1</v>
      </c>
      <c r="D179" s="56">
        <v>2.06</v>
      </c>
      <c r="E179" s="57">
        <v>24</v>
      </c>
      <c r="F179" s="56">
        <v>61.13</v>
      </c>
      <c r="G179" s="56">
        <v>1</v>
      </c>
      <c r="H179" s="56">
        <v>1.52</v>
      </c>
      <c r="I179" s="59">
        <f t="shared" si="2"/>
        <v>26</v>
      </c>
      <c r="J179" s="58">
        <f t="shared" si="2"/>
        <v>64.710000000000008</v>
      </c>
    </row>
    <row r="180" spans="1:10" x14ac:dyDescent="0.3">
      <c r="A180" s="53" t="s">
        <v>70</v>
      </c>
      <c r="B180" s="53" t="s">
        <v>23</v>
      </c>
      <c r="C180" s="59">
        <v>3326</v>
      </c>
      <c r="D180" s="56">
        <v>109644.24000000012</v>
      </c>
      <c r="E180" s="57">
        <v>15245</v>
      </c>
      <c r="F180" s="56">
        <v>325226.07999999513</v>
      </c>
      <c r="G180" s="56">
        <v>8</v>
      </c>
      <c r="H180" s="56">
        <v>233.11</v>
      </c>
      <c r="I180" s="59">
        <f t="shared" si="2"/>
        <v>18579</v>
      </c>
      <c r="J180" s="58">
        <f t="shared" si="2"/>
        <v>435103.42999999522</v>
      </c>
    </row>
    <row r="181" spans="1:10" x14ac:dyDescent="0.3">
      <c r="A181" s="53" t="s">
        <v>70</v>
      </c>
      <c r="B181" s="53" t="s">
        <v>32</v>
      </c>
      <c r="C181" s="59"/>
      <c r="D181" s="56"/>
      <c r="E181" s="57"/>
      <c r="F181" s="56"/>
      <c r="G181" s="56" t="s">
        <v>54</v>
      </c>
      <c r="H181" s="56"/>
      <c r="I181" s="59">
        <v>3</v>
      </c>
      <c r="J181" s="58">
        <v>85</v>
      </c>
    </row>
    <row r="182" spans="1:10" x14ac:dyDescent="0.3">
      <c r="A182" s="53" t="s">
        <v>71</v>
      </c>
      <c r="B182" s="53" t="s">
        <v>7</v>
      </c>
      <c r="C182" s="59">
        <v>1</v>
      </c>
      <c r="D182" s="56">
        <v>2.6</v>
      </c>
      <c r="E182" s="57" t="s">
        <v>54</v>
      </c>
      <c r="F182" s="56"/>
      <c r="G182" s="56" t="s">
        <v>54</v>
      </c>
      <c r="H182" s="56"/>
      <c r="I182" s="59">
        <f t="shared" si="2"/>
        <v>1</v>
      </c>
      <c r="J182" s="58">
        <f t="shared" si="2"/>
        <v>2.6</v>
      </c>
    </row>
    <row r="183" spans="1:10" x14ac:dyDescent="0.3">
      <c r="A183" s="53" t="s">
        <v>71</v>
      </c>
      <c r="B183" s="53" t="s">
        <v>9</v>
      </c>
      <c r="C183" s="59">
        <v>998</v>
      </c>
      <c r="D183" s="56">
        <v>32720.030000000006</v>
      </c>
      <c r="E183" s="57">
        <v>5551</v>
      </c>
      <c r="F183" s="56">
        <v>279311.30999999918</v>
      </c>
      <c r="G183" s="56">
        <v>4</v>
      </c>
      <c r="H183" s="56">
        <v>509.5</v>
      </c>
      <c r="I183" s="59">
        <f t="shared" si="2"/>
        <v>6553</v>
      </c>
      <c r="J183" s="58">
        <f t="shared" si="2"/>
        <v>312540.83999999921</v>
      </c>
    </row>
    <row r="184" spans="1:10" x14ac:dyDescent="0.3">
      <c r="A184" s="53" t="s">
        <v>71</v>
      </c>
      <c r="B184" s="53" t="s">
        <v>30</v>
      </c>
      <c r="C184" s="59">
        <v>1260</v>
      </c>
      <c r="D184" s="56">
        <v>41292.839999999989</v>
      </c>
      <c r="E184" s="57">
        <v>3323</v>
      </c>
      <c r="F184" s="56">
        <v>101210.73000000005</v>
      </c>
      <c r="G184" s="56" t="s">
        <v>54</v>
      </c>
      <c r="H184" s="56"/>
      <c r="I184" s="59">
        <f t="shared" si="2"/>
        <v>4583</v>
      </c>
      <c r="J184" s="58">
        <f t="shared" si="2"/>
        <v>142503.57000000004</v>
      </c>
    </row>
    <row r="185" spans="1:10" x14ac:dyDescent="0.3">
      <c r="A185" s="53" t="s">
        <v>71</v>
      </c>
      <c r="B185" s="53" t="s">
        <v>27</v>
      </c>
      <c r="C185" s="59">
        <v>6825</v>
      </c>
      <c r="D185" s="56">
        <v>799855.51999999746</v>
      </c>
      <c r="E185" s="57">
        <v>43</v>
      </c>
      <c r="F185" s="56">
        <v>1333.5300000000002</v>
      </c>
      <c r="G185" s="56" t="s">
        <v>54</v>
      </c>
      <c r="H185" s="56"/>
      <c r="I185" s="59">
        <f t="shared" si="2"/>
        <v>6868</v>
      </c>
      <c r="J185" s="58">
        <f t="shared" si="2"/>
        <v>801189.04999999749</v>
      </c>
    </row>
    <row r="186" spans="1:10" x14ac:dyDescent="0.3">
      <c r="A186" s="53" t="s">
        <v>71</v>
      </c>
      <c r="B186" s="53" t="s">
        <v>31</v>
      </c>
      <c r="C186" s="59">
        <v>4531</v>
      </c>
      <c r="D186" s="56">
        <v>16716.010000000035</v>
      </c>
      <c r="E186" s="57">
        <v>43</v>
      </c>
      <c r="F186" s="56">
        <v>62.3</v>
      </c>
      <c r="G186" s="56" t="s">
        <v>54</v>
      </c>
      <c r="H186" s="56"/>
      <c r="I186" s="59">
        <f t="shared" si="2"/>
        <v>4574</v>
      </c>
      <c r="J186" s="58">
        <f t="shared" si="2"/>
        <v>16778.310000000034</v>
      </c>
    </row>
    <row r="187" spans="1:10" x14ac:dyDescent="0.3">
      <c r="A187" s="53" t="s">
        <v>71</v>
      </c>
      <c r="B187" s="53" t="s">
        <v>15</v>
      </c>
      <c r="C187" s="59">
        <v>183</v>
      </c>
      <c r="D187" s="56">
        <v>1775.6200000000003</v>
      </c>
      <c r="E187" s="57">
        <v>614</v>
      </c>
      <c r="F187" s="56">
        <v>6051.2100000000009</v>
      </c>
      <c r="G187" s="56" t="s">
        <v>54</v>
      </c>
      <c r="H187" s="56"/>
      <c r="I187" s="59">
        <f t="shared" si="2"/>
        <v>797</v>
      </c>
      <c r="J187" s="58">
        <f t="shared" si="2"/>
        <v>7826.8300000000017</v>
      </c>
    </row>
    <row r="188" spans="1:10" x14ac:dyDescent="0.3">
      <c r="A188" s="53" t="s">
        <v>71</v>
      </c>
      <c r="B188" s="53" t="s">
        <v>16</v>
      </c>
      <c r="C188" s="59">
        <v>6</v>
      </c>
      <c r="D188" s="56">
        <v>1287.51</v>
      </c>
      <c r="E188" s="57" t="s">
        <v>54</v>
      </c>
      <c r="F188" s="56"/>
      <c r="G188" s="56" t="s">
        <v>54</v>
      </c>
      <c r="H188" s="56"/>
      <c r="I188" s="59">
        <f t="shared" si="2"/>
        <v>6</v>
      </c>
      <c r="J188" s="58">
        <f t="shared" si="2"/>
        <v>1287.51</v>
      </c>
    </row>
    <row r="189" spans="1:10" x14ac:dyDescent="0.3">
      <c r="A189" s="53" t="s">
        <v>71</v>
      </c>
      <c r="B189" s="53" t="s">
        <v>20</v>
      </c>
      <c r="C189" s="59">
        <v>1060</v>
      </c>
      <c r="D189" s="56">
        <v>43231.279999999955</v>
      </c>
      <c r="E189" s="57">
        <v>8587</v>
      </c>
      <c r="F189" s="56">
        <v>461415.7699999992</v>
      </c>
      <c r="G189" s="56">
        <v>6</v>
      </c>
      <c r="H189" s="56">
        <v>464.00999999999993</v>
      </c>
      <c r="I189" s="59">
        <f t="shared" si="2"/>
        <v>9653</v>
      </c>
      <c r="J189" s="58">
        <f t="shared" si="2"/>
        <v>505111.05999999918</v>
      </c>
    </row>
    <row r="190" spans="1:10" x14ac:dyDescent="0.3">
      <c r="A190" s="53" t="s">
        <v>71</v>
      </c>
      <c r="B190" s="53" t="s">
        <v>21</v>
      </c>
      <c r="C190" s="59">
        <v>39</v>
      </c>
      <c r="D190" s="56">
        <v>375.26</v>
      </c>
      <c r="E190" s="57">
        <v>55</v>
      </c>
      <c r="F190" s="56">
        <v>105.17999999999996</v>
      </c>
      <c r="G190" s="56" t="s">
        <v>54</v>
      </c>
      <c r="H190" s="56"/>
      <c r="I190" s="59">
        <f t="shared" si="2"/>
        <v>94</v>
      </c>
      <c r="J190" s="58">
        <f t="shared" si="2"/>
        <v>480.43999999999994</v>
      </c>
    </row>
    <row r="191" spans="1:10" x14ac:dyDescent="0.3">
      <c r="A191" s="53" t="s">
        <v>71</v>
      </c>
      <c r="B191" s="53" t="s">
        <v>23</v>
      </c>
      <c r="C191" s="59">
        <v>1847</v>
      </c>
      <c r="D191" s="56">
        <v>76638.919999999882</v>
      </c>
      <c r="E191" s="57">
        <v>3448</v>
      </c>
      <c r="F191" s="56">
        <v>90937.180000000051</v>
      </c>
      <c r="G191" s="56">
        <v>1</v>
      </c>
      <c r="H191" s="56">
        <v>104.49</v>
      </c>
      <c r="I191" s="59">
        <f t="shared" si="2"/>
        <v>5296</v>
      </c>
      <c r="J191" s="58">
        <f t="shared" si="2"/>
        <v>167680.58999999991</v>
      </c>
    </row>
    <row r="192" spans="1:10" x14ac:dyDescent="0.3">
      <c r="A192" s="53" t="s">
        <v>71</v>
      </c>
      <c r="B192" s="53" t="s">
        <v>32</v>
      </c>
      <c r="C192" s="59"/>
      <c r="D192" s="56"/>
      <c r="E192" s="57"/>
      <c r="F192" s="56"/>
      <c r="G192" s="56" t="s">
        <v>54</v>
      </c>
      <c r="H192" s="56"/>
      <c r="I192" s="59">
        <v>8041</v>
      </c>
      <c r="J192" s="58">
        <v>995813</v>
      </c>
    </row>
    <row r="193" spans="1:10" x14ac:dyDescent="0.3">
      <c r="A193" s="53" t="s">
        <v>72</v>
      </c>
      <c r="B193" s="53" t="s">
        <v>7</v>
      </c>
      <c r="C193" s="59">
        <v>578</v>
      </c>
      <c r="D193" s="56">
        <v>23663.309999999976</v>
      </c>
      <c r="E193" s="57">
        <v>48</v>
      </c>
      <c r="F193" s="56">
        <v>689.87</v>
      </c>
      <c r="G193" s="56" t="s">
        <v>54</v>
      </c>
      <c r="H193" s="56"/>
      <c r="I193" s="59">
        <f t="shared" si="2"/>
        <v>626</v>
      </c>
      <c r="J193" s="58">
        <f t="shared" si="2"/>
        <v>24353.179999999975</v>
      </c>
    </row>
    <row r="194" spans="1:10" x14ac:dyDescent="0.3">
      <c r="A194" s="53" t="s">
        <v>72</v>
      </c>
      <c r="B194" s="53" t="s">
        <v>8</v>
      </c>
      <c r="C194" s="59">
        <v>21</v>
      </c>
      <c r="D194" s="56">
        <v>426.37000000000006</v>
      </c>
      <c r="E194" s="57">
        <v>45</v>
      </c>
      <c r="F194" s="56">
        <v>587.30000000000018</v>
      </c>
      <c r="G194" s="56" t="s">
        <v>54</v>
      </c>
      <c r="H194" s="56"/>
      <c r="I194" s="59">
        <f t="shared" si="2"/>
        <v>66</v>
      </c>
      <c r="J194" s="58">
        <f t="shared" si="2"/>
        <v>1013.6700000000003</v>
      </c>
    </row>
    <row r="195" spans="1:10" x14ac:dyDescent="0.3">
      <c r="A195" s="53" t="s">
        <v>72</v>
      </c>
      <c r="B195" s="53" t="s">
        <v>9</v>
      </c>
      <c r="C195" s="59">
        <v>4</v>
      </c>
      <c r="D195" s="56">
        <v>122.30000000000001</v>
      </c>
      <c r="E195" s="57">
        <v>1144</v>
      </c>
      <c r="F195" s="56">
        <v>31908.249999999993</v>
      </c>
      <c r="G195" s="56" t="s">
        <v>54</v>
      </c>
      <c r="H195" s="56"/>
      <c r="I195" s="59">
        <f t="shared" si="2"/>
        <v>1148</v>
      </c>
      <c r="J195" s="58">
        <f t="shared" si="2"/>
        <v>32030.549999999992</v>
      </c>
    </row>
    <row r="196" spans="1:10" x14ac:dyDescent="0.3">
      <c r="A196" s="53" t="s">
        <v>72</v>
      </c>
      <c r="B196" s="53" t="s">
        <v>65</v>
      </c>
      <c r="C196" s="59" t="s">
        <v>54</v>
      </c>
      <c r="D196" s="56"/>
      <c r="E196" s="57">
        <v>1</v>
      </c>
      <c r="F196" s="56">
        <v>0.55000000000000004</v>
      </c>
      <c r="G196" s="56" t="s">
        <v>54</v>
      </c>
      <c r="H196" s="56"/>
      <c r="I196" s="59">
        <f t="shared" si="2"/>
        <v>1</v>
      </c>
      <c r="J196" s="58">
        <f t="shared" si="2"/>
        <v>0.55000000000000004</v>
      </c>
    </row>
    <row r="197" spans="1:10" x14ac:dyDescent="0.3">
      <c r="A197" s="53" t="s">
        <v>72</v>
      </c>
      <c r="B197" s="53" t="s">
        <v>30</v>
      </c>
      <c r="C197" s="59" t="s">
        <v>54</v>
      </c>
      <c r="D197" s="56"/>
      <c r="E197" s="57">
        <v>1</v>
      </c>
      <c r="F197" s="56">
        <v>6.21</v>
      </c>
      <c r="G197" s="56" t="s">
        <v>54</v>
      </c>
      <c r="H197" s="56"/>
      <c r="I197" s="59">
        <f t="shared" si="2"/>
        <v>1</v>
      </c>
      <c r="J197" s="58">
        <f t="shared" si="2"/>
        <v>6.21</v>
      </c>
    </row>
    <row r="198" spans="1:10" x14ac:dyDescent="0.3">
      <c r="A198" s="53" t="s">
        <v>72</v>
      </c>
      <c r="B198" s="53" t="s">
        <v>14</v>
      </c>
      <c r="C198" s="59">
        <v>1</v>
      </c>
      <c r="D198" s="56">
        <v>2.2999999999999998</v>
      </c>
      <c r="E198" s="57">
        <v>7</v>
      </c>
      <c r="F198" s="56">
        <v>50.800000000000004</v>
      </c>
      <c r="G198" s="56" t="s">
        <v>54</v>
      </c>
      <c r="H198" s="56"/>
      <c r="I198" s="59">
        <f t="shared" ref="I198:J261" si="3">IF(ISNUMBER(C198),C198,0)+IF(ISNUMBER(E198),E198,0)+IF(ISNUMBER(G198),G198,0)</f>
        <v>8</v>
      </c>
      <c r="J198" s="58">
        <f t="shared" si="3"/>
        <v>53.1</v>
      </c>
    </row>
    <row r="199" spans="1:10" x14ac:dyDescent="0.3">
      <c r="A199" s="53" t="s">
        <v>72</v>
      </c>
      <c r="B199" s="53" t="s">
        <v>15</v>
      </c>
      <c r="C199" s="59">
        <v>13</v>
      </c>
      <c r="D199" s="56">
        <v>240.64</v>
      </c>
      <c r="E199" s="57">
        <v>680</v>
      </c>
      <c r="F199" s="56">
        <v>19244.919999999973</v>
      </c>
      <c r="G199" s="56" t="s">
        <v>54</v>
      </c>
      <c r="H199" s="56"/>
      <c r="I199" s="59">
        <f t="shared" si="3"/>
        <v>693</v>
      </c>
      <c r="J199" s="58">
        <f t="shared" si="3"/>
        <v>19485.559999999972</v>
      </c>
    </row>
    <row r="200" spans="1:10" x14ac:dyDescent="0.3">
      <c r="A200" s="53" t="s">
        <v>72</v>
      </c>
      <c r="B200" s="53" t="s">
        <v>20</v>
      </c>
      <c r="C200" s="59">
        <v>2</v>
      </c>
      <c r="D200" s="56">
        <v>4.3899999999999997</v>
      </c>
      <c r="E200" s="57">
        <v>117</v>
      </c>
      <c r="F200" s="56">
        <v>1722.25</v>
      </c>
      <c r="G200" s="56" t="s">
        <v>54</v>
      </c>
      <c r="H200" s="56"/>
      <c r="I200" s="59">
        <f t="shared" si="3"/>
        <v>119</v>
      </c>
      <c r="J200" s="58">
        <f t="shared" si="3"/>
        <v>1726.64</v>
      </c>
    </row>
    <row r="201" spans="1:10" x14ac:dyDescent="0.3">
      <c r="A201" s="53" t="s">
        <v>72</v>
      </c>
      <c r="B201" s="53" t="s">
        <v>21</v>
      </c>
      <c r="C201" s="59" t="s">
        <v>54</v>
      </c>
      <c r="D201" s="56"/>
      <c r="E201" s="57">
        <v>4</v>
      </c>
      <c r="F201" s="56">
        <v>4.2</v>
      </c>
      <c r="G201" s="56" t="s">
        <v>54</v>
      </c>
      <c r="H201" s="56"/>
      <c r="I201" s="59">
        <f t="shared" si="3"/>
        <v>4</v>
      </c>
      <c r="J201" s="58">
        <f t="shared" si="3"/>
        <v>4.2</v>
      </c>
    </row>
    <row r="202" spans="1:10" x14ac:dyDescent="0.3">
      <c r="A202" s="53" t="s">
        <v>72</v>
      </c>
      <c r="B202" s="53" t="s">
        <v>23</v>
      </c>
      <c r="C202" s="59">
        <v>6</v>
      </c>
      <c r="D202" s="56">
        <v>44.36</v>
      </c>
      <c r="E202" s="57">
        <v>73</v>
      </c>
      <c r="F202" s="56">
        <v>1144.2800000000004</v>
      </c>
      <c r="G202" s="56" t="s">
        <v>54</v>
      </c>
      <c r="H202" s="56"/>
      <c r="I202" s="59">
        <f t="shared" si="3"/>
        <v>79</v>
      </c>
      <c r="J202" s="58">
        <f t="shared" si="3"/>
        <v>1188.6400000000003</v>
      </c>
    </row>
    <row r="203" spans="1:10" x14ac:dyDescent="0.3">
      <c r="A203" s="53" t="s">
        <v>73</v>
      </c>
      <c r="B203" s="53" t="s">
        <v>7</v>
      </c>
      <c r="C203" s="59">
        <v>2146</v>
      </c>
      <c r="D203" s="56">
        <v>28042.41999999998</v>
      </c>
      <c r="E203" s="57">
        <v>701</v>
      </c>
      <c r="F203" s="56">
        <v>7098.0299999999925</v>
      </c>
      <c r="G203" s="56">
        <v>2</v>
      </c>
      <c r="H203" s="56">
        <v>8.8000000000000007</v>
      </c>
      <c r="I203" s="59">
        <f t="shared" si="3"/>
        <v>2849</v>
      </c>
      <c r="J203" s="58">
        <f t="shared" si="3"/>
        <v>35149.249999999978</v>
      </c>
    </row>
    <row r="204" spans="1:10" x14ac:dyDescent="0.3">
      <c r="A204" s="53" t="s">
        <v>73</v>
      </c>
      <c r="B204" s="53" t="s">
        <v>9</v>
      </c>
      <c r="C204" s="59">
        <v>571</v>
      </c>
      <c r="D204" s="56">
        <v>26078.780000000017</v>
      </c>
      <c r="E204" s="57">
        <v>10908</v>
      </c>
      <c r="F204" s="56">
        <v>452063.29999999923</v>
      </c>
      <c r="G204" s="56">
        <v>14</v>
      </c>
      <c r="H204" s="56">
        <v>368.14</v>
      </c>
      <c r="I204" s="59">
        <f t="shared" si="3"/>
        <v>11493</v>
      </c>
      <c r="J204" s="58">
        <f t="shared" si="3"/>
        <v>478510.21999999927</v>
      </c>
    </row>
    <row r="205" spans="1:10" x14ac:dyDescent="0.3">
      <c r="A205" s="53" t="s">
        <v>73</v>
      </c>
      <c r="B205" s="53" t="s">
        <v>30</v>
      </c>
      <c r="C205" s="59">
        <v>69</v>
      </c>
      <c r="D205" s="56">
        <v>737.84000000000015</v>
      </c>
      <c r="E205" s="57">
        <v>579</v>
      </c>
      <c r="F205" s="56">
        <v>4915.830000000009</v>
      </c>
      <c r="G205" s="56" t="s">
        <v>54</v>
      </c>
      <c r="H205" s="56"/>
      <c r="I205" s="59">
        <f t="shared" si="3"/>
        <v>648</v>
      </c>
      <c r="J205" s="58">
        <f t="shared" si="3"/>
        <v>5653.6700000000092</v>
      </c>
    </row>
    <row r="206" spans="1:10" x14ac:dyDescent="0.3">
      <c r="A206" s="53" t="s">
        <v>73</v>
      </c>
      <c r="B206" s="53" t="s">
        <v>15</v>
      </c>
      <c r="C206" s="59">
        <v>215</v>
      </c>
      <c r="D206" s="56">
        <v>684.32000000000016</v>
      </c>
      <c r="E206" s="57">
        <v>206</v>
      </c>
      <c r="F206" s="56">
        <v>810.08999999999992</v>
      </c>
      <c r="G206" s="56" t="s">
        <v>54</v>
      </c>
      <c r="H206" s="56"/>
      <c r="I206" s="59">
        <f t="shared" si="3"/>
        <v>421</v>
      </c>
      <c r="J206" s="58">
        <f t="shared" si="3"/>
        <v>1494.41</v>
      </c>
    </row>
    <row r="207" spans="1:10" x14ac:dyDescent="0.3">
      <c r="A207" s="53" t="s">
        <v>73</v>
      </c>
      <c r="B207" s="53" t="s">
        <v>20</v>
      </c>
      <c r="C207" s="59">
        <v>389</v>
      </c>
      <c r="D207" s="56">
        <v>12844.650000000007</v>
      </c>
      <c r="E207" s="57">
        <v>10176</v>
      </c>
      <c r="F207" s="56">
        <v>327963.86999999988</v>
      </c>
      <c r="G207" s="56">
        <v>14</v>
      </c>
      <c r="H207" s="56">
        <v>411.00000000000006</v>
      </c>
      <c r="I207" s="59">
        <f t="shared" si="3"/>
        <v>10579</v>
      </c>
      <c r="J207" s="58">
        <f t="shared" si="3"/>
        <v>341219.5199999999</v>
      </c>
    </row>
    <row r="208" spans="1:10" x14ac:dyDescent="0.3">
      <c r="A208" s="53" t="s">
        <v>73</v>
      </c>
      <c r="B208" s="53" t="s">
        <v>21</v>
      </c>
      <c r="C208" s="59">
        <v>29</v>
      </c>
      <c r="D208" s="56">
        <v>43.69</v>
      </c>
      <c r="E208" s="57">
        <v>98</v>
      </c>
      <c r="F208" s="56">
        <v>216.63000000000008</v>
      </c>
      <c r="G208" s="56" t="s">
        <v>54</v>
      </c>
      <c r="H208" s="56"/>
      <c r="I208" s="59">
        <f t="shared" si="3"/>
        <v>127</v>
      </c>
      <c r="J208" s="58">
        <f t="shared" si="3"/>
        <v>260.32000000000005</v>
      </c>
    </row>
    <row r="209" spans="1:10" x14ac:dyDescent="0.3">
      <c r="A209" s="53" t="s">
        <v>73</v>
      </c>
      <c r="B209" s="53" t="s">
        <v>23</v>
      </c>
      <c r="C209" s="59">
        <v>3382</v>
      </c>
      <c r="D209" s="56">
        <v>74634.83000000006</v>
      </c>
      <c r="E209" s="57">
        <v>3779</v>
      </c>
      <c r="F209" s="56">
        <v>70558.52000000031</v>
      </c>
      <c r="G209" s="56">
        <v>11</v>
      </c>
      <c r="H209" s="56">
        <v>188.76000000000002</v>
      </c>
      <c r="I209" s="59">
        <f t="shared" si="3"/>
        <v>7172</v>
      </c>
      <c r="J209" s="58">
        <f t="shared" si="3"/>
        <v>145382.11000000039</v>
      </c>
    </row>
    <row r="210" spans="1:10" x14ac:dyDescent="0.3">
      <c r="A210" s="53" t="s">
        <v>73</v>
      </c>
      <c r="B210" s="53" t="s">
        <v>32</v>
      </c>
      <c r="C210" s="59"/>
      <c r="D210" s="56"/>
      <c r="E210" s="57"/>
      <c r="F210" s="56"/>
      <c r="G210" s="56" t="s">
        <v>54</v>
      </c>
      <c r="H210" s="56"/>
      <c r="I210" s="59">
        <v>20</v>
      </c>
      <c r="J210" s="58">
        <v>110</v>
      </c>
    </row>
    <row r="211" spans="1:10" x14ac:dyDescent="0.3">
      <c r="A211" s="53" t="s">
        <v>74</v>
      </c>
      <c r="B211" s="53" t="s">
        <v>7</v>
      </c>
      <c r="C211" s="59" t="s">
        <v>54</v>
      </c>
      <c r="D211" s="56"/>
      <c r="E211" s="57">
        <v>5</v>
      </c>
      <c r="F211" s="56">
        <v>7.2</v>
      </c>
      <c r="G211" s="56" t="s">
        <v>54</v>
      </c>
      <c r="H211" s="56"/>
      <c r="I211" s="59">
        <f t="shared" si="3"/>
        <v>5</v>
      </c>
      <c r="J211" s="58">
        <f t="shared" si="3"/>
        <v>7.2</v>
      </c>
    </row>
    <row r="212" spans="1:10" x14ac:dyDescent="0.3">
      <c r="A212" s="53" t="s">
        <v>74</v>
      </c>
      <c r="B212" s="53" t="s">
        <v>9</v>
      </c>
      <c r="C212" s="59" t="s">
        <v>54</v>
      </c>
      <c r="D212" s="56"/>
      <c r="E212" s="57">
        <v>853</v>
      </c>
      <c r="F212" s="56">
        <v>17632.989999999976</v>
      </c>
      <c r="G212" s="56" t="s">
        <v>54</v>
      </c>
      <c r="H212" s="56"/>
      <c r="I212" s="59">
        <f t="shared" si="3"/>
        <v>853</v>
      </c>
      <c r="J212" s="58">
        <f t="shared" si="3"/>
        <v>17632.989999999976</v>
      </c>
    </row>
    <row r="213" spans="1:10" x14ac:dyDescent="0.3">
      <c r="A213" s="53" t="s">
        <v>74</v>
      </c>
      <c r="B213" s="53" t="s">
        <v>30</v>
      </c>
      <c r="C213" s="59" t="s">
        <v>54</v>
      </c>
      <c r="D213" s="56"/>
      <c r="E213" s="57">
        <v>7</v>
      </c>
      <c r="F213" s="56">
        <v>19.399999999999999</v>
      </c>
      <c r="G213" s="56" t="s">
        <v>54</v>
      </c>
      <c r="H213" s="56"/>
      <c r="I213" s="59">
        <f t="shared" si="3"/>
        <v>7</v>
      </c>
      <c r="J213" s="58">
        <f t="shared" si="3"/>
        <v>19.399999999999999</v>
      </c>
    </row>
    <row r="214" spans="1:10" x14ac:dyDescent="0.3">
      <c r="A214" s="53" t="s">
        <v>74</v>
      </c>
      <c r="B214" s="53" t="s">
        <v>15</v>
      </c>
      <c r="C214" s="59" t="s">
        <v>54</v>
      </c>
      <c r="D214" s="56"/>
      <c r="E214" s="57">
        <v>30</v>
      </c>
      <c r="F214" s="56">
        <v>76.199999999999989</v>
      </c>
      <c r="G214" s="56" t="s">
        <v>54</v>
      </c>
      <c r="H214" s="56"/>
      <c r="I214" s="59">
        <f t="shared" si="3"/>
        <v>30</v>
      </c>
      <c r="J214" s="58">
        <f t="shared" si="3"/>
        <v>76.199999999999989</v>
      </c>
    </row>
    <row r="215" spans="1:10" x14ac:dyDescent="0.3">
      <c r="A215" s="53" t="s">
        <v>74</v>
      </c>
      <c r="B215" s="53" t="s">
        <v>20</v>
      </c>
      <c r="C215" s="59" t="s">
        <v>54</v>
      </c>
      <c r="D215" s="56"/>
      <c r="E215" s="57">
        <v>2</v>
      </c>
      <c r="F215" s="56">
        <v>22.799999999999997</v>
      </c>
      <c r="G215" s="56" t="s">
        <v>54</v>
      </c>
      <c r="H215" s="56"/>
      <c r="I215" s="59">
        <f t="shared" si="3"/>
        <v>2</v>
      </c>
      <c r="J215" s="58">
        <f t="shared" si="3"/>
        <v>22.799999999999997</v>
      </c>
    </row>
    <row r="216" spans="1:10" x14ac:dyDescent="0.3">
      <c r="A216" s="53" t="s">
        <v>74</v>
      </c>
      <c r="B216" s="53" t="s">
        <v>21</v>
      </c>
      <c r="C216" s="59" t="s">
        <v>54</v>
      </c>
      <c r="D216" s="56"/>
      <c r="E216" s="57">
        <v>7</v>
      </c>
      <c r="F216" s="56">
        <v>4.1999999999999993</v>
      </c>
      <c r="G216" s="56" t="s">
        <v>54</v>
      </c>
      <c r="H216" s="56"/>
      <c r="I216" s="59">
        <f t="shared" si="3"/>
        <v>7</v>
      </c>
      <c r="J216" s="58">
        <f t="shared" si="3"/>
        <v>4.1999999999999993</v>
      </c>
    </row>
    <row r="217" spans="1:10" x14ac:dyDescent="0.3">
      <c r="A217" s="53" t="s">
        <v>74</v>
      </c>
      <c r="B217" s="53" t="s">
        <v>23</v>
      </c>
      <c r="C217" s="59" t="s">
        <v>54</v>
      </c>
      <c r="D217" s="56"/>
      <c r="E217" s="57">
        <v>7</v>
      </c>
      <c r="F217" s="56">
        <v>18.009999999999998</v>
      </c>
      <c r="G217" s="56" t="s">
        <v>54</v>
      </c>
      <c r="H217" s="56"/>
      <c r="I217" s="59">
        <f t="shared" si="3"/>
        <v>7</v>
      </c>
      <c r="J217" s="58">
        <f t="shared" si="3"/>
        <v>18.009999999999998</v>
      </c>
    </row>
    <row r="218" spans="1:10" x14ac:dyDescent="0.3">
      <c r="A218" s="53" t="s">
        <v>75</v>
      </c>
      <c r="B218" s="53" t="s">
        <v>7</v>
      </c>
      <c r="C218" s="59">
        <v>168</v>
      </c>
      <c r="D218" s="56">
        <v>719.63000000000068</v>
      </c>
      <c r="E218" s="57">
        <v>2217</v>
      </c>
      <c r="F218" s="56">
        <v>15052.790000000045</v>
      </c>
      <c r="G218" s="56">
        <v>14</v>
      </c>
      <c r="H218" s="56">
        <v>309.60999999999996</v>
      </c>
      <c r="I218" s="59">
        <f t="shared" si="3"/>
        <v>2399</v>
      </c>
      <c r="J218" s="58">
        <f t="shared" si="3"/>
        <v>16082.030000000046</v>
      </c>
    </row>
    <row r="219" spans="1:10" x14ac:dyDescent="0.3">
      <c r="A219" s="53" t="s">
        <v>75</v>
      </c>
      <c r="B219" s="53" t="s">
        <v>8</v>
      </c>
      <c r="C219" s="59">
        <v>1</v>
      </c>
      <c r="D219" s="56">
        <v>3.5</v>
      </c>
      <c r="E219" s="57">
        <v>11</v>
      </c>
      <c r="F219" s="56">
        <v>64.740000000000009</v>
      </c>
      <c r="G219" s="56" t="s">
        <v>54</v>
      </c>
      <c r="H219" s="56"/>
      <c r="I219" s="59">
        <f t="shared" si="3"/>
        <v>12</v>
      </c>
      <c r="J219" s="58">
        <f t="shared" si="3"/>
        <v>68.240000000000009</v>
      </c>
    </row>
    <row r="220" spans="1:10" x14ac:dyDescent="0.3">
      <c r="A220" s="53" t="s">
        <v>75</v>
      </c>
      <c r="B220" s="53" t="s">
        <v>9</v>
      </c>
      <c r="C220" s="59">
        <v>2011</v>
      </c>
      <c r="D220" s="56">
        <v>96087.280000000028</v>
      </c>
      <c r="E220" s="57">
        <v>49703</v>
      </c>
      <c r="F220" s="56">
        <v>2640863.6799999988</v>
      </c>
      <c r="G220" s="56">
        <v>234</v>
      </c>
      <c r="H220" s="56">
        <v>20075.840000000007</v>
      </c>
      <c r="I220" s="59">
        <f t="shared" si="3"/>
        <v>51948</v>
      </c>
      <c r="J220" s="58">
        <f t="shared" si="3"/>
        <v>2757026.7999999989</v>
      </c>
    </row>
    <row r="221" spans="1:10" x14ac:dyDescent="0.3">
      <c r="A221" s="53" t="s">
        <v>75</v>
      </c>
      <c r="B221" s="53" t="s">
        <v>11</v>
      </c>
      <c r="C221" s="59" t="s">
        <v>54</v>
      </c>
      <c r="D221" s="56"/>
      <c r="E221" s="57">
        <v>7</v>
      </c>
      <c r="F221" s="56">
        <v>42.37</v>
      </c>
      <c r="G221" s="56" t="s">
        <v>54</v>
      </c>
      <c r="H221" s="56"/>
      <c r="I221" s="59">
        <f t="shared" si="3"/>
        <v>7</v>
      </c>
      <c r="J221" s="58">
        <f t="shared" si="3"/>
        <v>42.37</v>
      </c>
    </row>
    <row r="222" spans="1:10" x14ac:dyDescent="0.3">
      <c r="A222" s="53" t="s">
        <v>75</v>
      </c>
      <c r="B222" s="53" t="s">
        <v>65</v>
      </c>
      <c r="C222" s="59" t="s">
        <v>54</v>
      </c>
      <c r="D222" s="56"/>
      <c r="E222" s="57">
        <v>2</v>
      </c>
      <c r="F222" s="56">
        <v>21.12</v>
      </c>
      <c r="G222" s="56" t="s">
        <v>54</v>
      </c>
      <c r="H222" s="56"/>
      <c r="I222" s="59">
        <f t="shared" si="3"/>
        <v>2</v>
      </c>
      <c r="J222" s="58">
        <f t="shared" si="3"/>
        <v>21.12</v>
      </c>
    </row>
    <row r="223" spans="1:10" x14ac:dyDescent="0.3">
      <c r="A223" s="53" t="s">
        <v>75</v>
      </c>
      <c r="B223" s="53" t="s">
        <v>30</v>
      </c>
      <c r="C223" s="59">
        <v>7</v>
      </c>
      <c r="D223" s="56">
        <v>59.209999999999994</v>
      </c>
      <c r="E223" s="57">
        <v>111</v>
      </c>
      <c r="F223" s="56">
        <v>327.09999999999997</v>
      </c>
      <c r="G223" s="56" t="s">
        <v>54</v>
      </c>
      <c r="H223" s="56"/>
      <c r="I223" s="59">
        <f t="shared" si="3"/>
        <v>118</v>
      </c>
      <c r="J223" s="58">
        <f t="shared" si="3"/>
        <v>386.30999999999995</v>
      </c>
    </row>
    <row r="224" spans="1:10" x14ac:dyDescent="0.3">
      <c r="A224" s="53" t="s">
        <v>75</v>
      </c>
      <c r="B224" s="53" t="s">
        <v>15</v>
      </c>
      <c r="C224" s="59">
        <v>624</v>
      </c>
      <c r="D224" s="56">
        <v>3320.7800000000007</v>
      </c>
      <c r="E224" s="57">
        <v>7408</v>
      </c>
      <c r="F224" s="56">
        <v>42936.18999999942</v>
      </c>
      <c r="G224" s="56">
        <v>36</v>
      </c>
      <c r="H224" s="56">
        <v>476.05999999999995</v>
      </c>
      <c r="I224" s="59">
        <f t="shared" si="3"/>
        <v>8068</v>
      </c>
      <c r="J224" s="58">
        <f t="shared" si="3"/>
        <v>46733.029999999417</v>
      </c>
    </row>
    <row r="225" spans="1:10" x14ac:dyDescent="0.3">
      <c r="A225" s="53" t="s">
        <v>75</v>
      </c>
      <c r="B225" s="53" t="s">
        <v>17</v>
      </c>
      <c r="C225" s="59" t="s">
        <v>54</v>
      </c>
      <c r="D225" s="56"/>
      <c r="E225" s="57">
        <v>4</v>
      </c>
      <c r="F225" s="56">
        <v>7.83</v>
      </c>
      <c r="G225" s="56" t="s">
        <v>54</v>
      </c>
      <c r="H225" s="56"/>
      <c r="I225" s="59">
        <f t="shared" si="3"/>
        <v>4</v>
      </c>
      <c r="J225" s="58">
        <f t="shared" si="3"/>
        <v>7.83</v>
      </c>
    </row>
    <row r="226" spans="1:10" x14ac:dyDescent="0.3">
      <c r="A226" s="53" t="s">
        <v>75</v>
      </c>
      <c r="B226" s="53" t="s">
        <v>20</v>
      </c>
      <c r="C226" s="59">
        <v>1104</v>
      </c>
      <c r="D226" s="56">
        <v>33339.100000000049</v>
      </c>
      <c r="E226" s="57">
        <v>36102</v>
      </c>
      <c r="F226" s="56">
        <v>1066619.7000000081</v>
      </c>
      <c r="G226" s="56">
        <v>178</v>
      </c>
      <c r="H226" s="56">
        <v>9345.8100000000031</v>
      </c>
      <c r="I226" s="59">
        <f t="shared" si="3"/>
        <v>37384</v>
      </c>
      <c r="J226" s="58">
        <f t="shared" si="3"/>
        <v>1109304.6100000083</v>
      </c>
    </row>
    <row r="227" spans="1:10" x14ac:dyDescent="0.3">
      <c r="A227" s="53" t="s">
        <v>75</v>
      </c>
      <c r="B227" s="53" t="s">
        <v>21</v>
      </c>
      <c r="C227" s="59">
        <v>11</v>
      </c>
      <c r="D227" s="56">
        <v>134.02000000000001</v>
      </c>
      <c r="E227" s="57">
        <v>80</v>
      </c>
      <c r="F227" s="56">
        <v>399.96999999999991</v>
      </c>
      <c r="G227" s="56" t="s">
        <v>54</v>
      </c>
      <c r="H227" s="56"/>
      <c r="I227" s="59">
        <f t="shared" si="3"/>
        <v>91</v>
      </c>
      <c r="J227" s="58">
        <f t="shared" si="3"/>
        <v>533.9899999999999</v>
      </c>
    </row>
    <row r="228" spans="1:10" x14ac:dyDescent="0.3">
      <c r="A228" s="53" t="s">
        <v>75</v>
      </c>
      <c r="B228" s="53" t="s">
        <v>23</v>
      </c>
      <c r="C228" s="59">
        <v>3693</v>
      </c>
      <c r="D228" s="56">
        <v>79975.590000000011</v>
      </c>
      <c r="E228" s="57">
        <v>23349</v>
      </c>
      <c r="F228" s="56">
        <v>415313.39999999577</v>
      </c>
      <c r="G228" s="56">
        <v>133</v>
      </c>
      <c r="H228" s="56">
        <v>4340.7800000000007</v>
      </c>
      <c r="I228" s="59">
        <f t="shared" si="3"/>
        <v>27175</v>
      </c>
      <c r="J228" s="58">
        <f t="shared" si="3"/>
        <v>499629.76999999583</v>
      </c>
    </row>
    <row r="229" spans="1:10" x14ac:dyDescent="0.3">
      <c r="A229" s="53" t="s">
        <v>76</v>
      </c>
      <c r="B229" s="53" t="s">
        <v>7</v>
      </c>
      <c r="C229" s="59">
        <v>1850</v>
      </c>
      <c r="D229" s="56">
        <v>84254.909999999916</v>
      </c>
      <c r="E229" s="57">
        <v>4628</v>
      </c>
      <c r="F229" s="56">
        <v>103617.77000000005</v>
      </c>
      <c r="G229" s="56">
        <v>35</v>
      </c>
      <c r="H229" s="56">
        <v>2038.7799999999997</v>
      </c>
      <c r="I229" s="59">
        <f t="shared" si="3"/>
        <v>6513</v>
      </c>
      <c r="J229" s="58">
        <f t="shared" si="3"/>
        <v>189911.45999999996</v>
      </c>
    </row>
    <row r="230" spans="1:10" x14ac:dyDescent="0.3">
      <c r="A230" s="53" t="s">
        <v>76</v>
      </c>
      <c r="B230" s="53" t="s">
        <v>8</v>
      </c>
      <c r="C230" s="59">
        <v>642</v>
      </c>
      <c r="D230" s="56">
        <v>36619.380000000026</v>
      </c>
      <c r="E230" s="57">
        <v>149</v>
      </c>
      <c r="F230" s="56">
        <v>3230.1800000000017</v>
      </c>
      <c r="G230" s="56">
        <v>16</v>
      </c>
      <c r="H230" s="56">
        <v>821.67000000000007</v>
      </c>
      <c r="I230" s="59">
        <f t="shared" si="3"/>
        <v>807</v>
      </c>
      <c r="J230" s="58">
        <f t="shared" si="3"/>
        <v>40671.230000000025</v>
      </c>
    </row>
    <row r="231" spans="1:10" x14ac:dyDescent="0.3">
      <c r="A231" s="53" t="s">
        <v>76</v>
      </c>
      <c r="B231" s="53" t="s">
        <v>9</v>
      </c>
      <c r="C231" s="59">
        <v>1573</v>
      </c>
      <c r="D231" s="56">
        <v>107614.38000000015</v>
      </c>
      <c r="E231" s="57">
        <v>90939</v>
      </c>
      <c r="F231" s="56">
        <v>8717150.259999916</v>
      </c>
      <c r="G231" s="56">
        <v>113</v>
      </c>
      <c r="H231" s="56">
        <v>10789.019999999995</v>
      </c>
      <c r="I231" s="59">
        <f t="shared" si="3"/>
        <v>92625</v>
      </c>
      <c r="J231" s="58">
        <f t="shared" si="3"/>
        <v>8835553.6599999163</v>
      </c>
    </row>
    <row r="232" spans="1:10" x14ac:dyDescent="0.3">
      <c r="A232" s="53" t="s">
        <v>76</v>
      </c>
      <c r="B232" s="53" t="s">
        <v>11</v>
      </c>
      <c r="C232" s="59" t="s">
        <v>54</v>
      </c>
      <c r="D232" s="56"/>
      <c r="E232" s="57">
        <v>31</v>
      </c>
      <c r="F232" s="56">
        <v>827.24</v>
      </c>
      <c r="G232" s="56" t="s">
        <v>54</v>
      </c>
      <c r="H232" s="56"/>
      <c r="I232" s="59">
        <f t="shared" si="3"/>
        <v>31</v>
      </c>
      <c r="J232" s="58">
        <f t="shared" si="3"/>
        <v>827.24</v>
      </c>
    </row>
    <row r="233" spans="1:10" x14ac:dyDescent="0.3">
      <c r="A233" s="53" t="s">
        <v>76</v>
      </c>
      <c r="B233" s="53" t="s">
        <v>65</v>
      </c>
      <c r="C233" s="59">
        <v>57</v>
      </c>
      <c r="D233" s="56">
        <v>940.21999999999957</v>
      </c>
      <c r="E233" s="57">
        <v>59</v>
      </c>
      <c r="F233" s="56">
        <v>951.19000000000028</v>
      </c>
      <c r="G233" s="56">
        <v>1</v>
      </c>
      <c r="H233" s="56">
        <v>7.9</v>
      </c>
      <c r="I233" s="59">
        <f t="shared" si="3"/>
        <v>117</v>
      </c>
      <c r="J233" s="58">
        <f t="shared" si="3"/>
        <v>1899.31</v>
      </c>
    </row>
    <row r="234" spans="1:10" x14ac:dyDescent="0.3">
      <c r="A234" s="53" t="s">
        <v>76</v>
      </c>
      <c r="B234" s="53" t="s">
        <v>30</v>
      </c>
      <c r="C234" s="59">
        <v>2</v>
      </c>
      <c r="D234" s="56">
        <v>1.7</v>
      </c>
      <c r="E234" s="57">
        <v>132</v>
      </c>
      <c r="F234" s="56">
        <v>401.8900000000001</v>
      </c>
      <c r="G234" s="56" t="s">
        <v>54</v>
      </c>
      <c r="H234" s="56"/>
      <c r="I234" s="59">
        <f t="shared" si="3"/>
        <v>134</v>
      </c>
      <c r="J234" s="58">
        <f t="shared" si="3"/>
        <v>403.59000000000009</v>
      </c>
    </row>
    <row r="235" spans="1:10" x14ac:dyDescent="0.3">
      <c r="A235" s="53" t="s">
        <v>76</v>
      </c>
      <c r="B235" s="53" t="s">
        <v>15</v>
      </c>
      <c r="C235" s="59">
        <v>1156</v>
      </c>
      <c r="D235" s="56">
        <v>15852.019999999991</v>
      </c>
      <c r="E235" s="57">
        <v>14299</v>
      </c>
      <c r="F235" s="56">
        <v>142908.44000000012</v>
      </c>
      <c r="G235" s="56">
        <v>38</v>
      </c>
      <c r="H235" s="56">
        <v>660.68000000000006</v>
      </c>
      <c r="I235" s="59">
        <f t="shared" si="3"/>
        <v>15493</v>
      </c>
      <c r="J235" s="58">
        <f t="shared" si="3"/>
        <v>159421.1400000001</v>
      </c>
    </row>
    <row r="236" spans="1:10" x14ac:dyDescent="0.3">
      <c r="A236" s="53" t="s">
        <v>76</v>
      </c>
      <c r="B236" s="53" t="s">
        <v>17</v>
      </c>
      <c r="C236" s="59">
        <v>2</v>
      </c>
      <c r="D236" s="56">
        <v>1.2</v>
      </c>
      <c r="E236" s="57">
        <v>1</v>
      </c>
      <c r="F236" s="56">
        <v>1.1000000000000001</v>
      </c>
      <c r="G236" s="56" t="s">
        <v>54</v>
      </c>
      <c r="H236" s="56"/>
      <c r="I236" s="59">
        <f t="shared" si="3"/>
        <v>3</v>
      </c>
      <c r="J236" s="58">
        <f t="shared" si="3"/>
        <v>2.2999999999999998</v>
      </c>
    </row>
    <row r="237" spans="1:10" x14ac:dyDescent="0.3">
      <c r="A237" s="53" t="s">
        <v>76</v>
      </c>
      <c r="B237" s="53" t="s">
        <v>18</v>
      </c>
      <c r="C237" s="59" t="s">
        <v>54</v>
      </c>
      <c r="D237" s="56"/>
      <c r="E237" s="57">
        <v>1</v>
      </c>
      <c r="F237" s="56">
        <v>0.9</v>
      </c>
      <c r="G237" s="56" t="s">
        <v>54</v>
      </c>
      <c r="H237" s="56"/>
      <c r="I237" s="59">
        <f t="shared" si="3"/>
        <v>1</v>
      </c>
      <c r="J237" s="58">
        <f t="shared" si="3"/>
        <v>0.9</v>
      </c>
    </row>
    <row r="238" spans="1:10" x14ac:dyDescent="0.3">
      <c r="A238" s="53" t="s">
        <v>76</v>
      </c>
      <c r="B238" s="53" t="s">
        <v>19</v>
      </c>
      <c r="C238" s="59" t="s">
        <v>54</v>
      </c>
      <c r="D238" s="56"/>
      <c r="E238" s="57">
        <v>1</v>
      </c>
      <c r="F238" s="56">
        <v>19.14</v>
      </c>
      <c r="G238" s="56" t="s">
        <v>54</v>
      </c>
      <c r="H238" s="56"/>
      <c r="I238" s="59">
        <f t="shared" si="3"/>
        <v>1</v>
      </c>
      <c r="J238" s="58">
        <f t="shared" si="3"/>
        <v>19.14</v>
      </c>
    </row>
    <row r="239" spans="1:10" x14ac:dyDescent="0.3">
      <c r="A239" s="53" t="s">
        <v>76</v>
      </c>
      <c r="B239" s="53" t="s">
        <v>28</v>
      </c>
      <c r="C239" s="59" t="s">
        <v>54</v>
      </c>
      <c r="D239" s="56"/>
      <c r="E239" s="57">
        <v>1</v>
      </c>
      <c r="F239" s="56">
        <v>10</v>
      </c>
      <c r="G239" s="56" t="s">
        <v>54</v>
      </c>
      <c r="H239" s="56"/>
      <c r="I239" s="59">
        <f t="shared" si="3"/>
        <v>1</v>
      </c>
      <c r="J239" s="58">
        <f t="shared" si="3"/>
        <v>10</v>
      </c>
    </row>
    <row r="240" spans="1:10" x14ac:dyDescent="0.3">
      <c r="A240" s="53" t="s">
        <v>76</v>
      </c>
      <c r="B240" s="53" t="s">
        <v>20</v>
      </c>
      <c r="C240" s="59">
        <v>890</v>
      </c>
      <c r="D240" s="56">
        <v>52063.27000000007</v>
      </c>
      <c r="E240" s="57">
        <v>77597</v>
      </c>
      <c r="F240" s="56">
        <v>5838514.9899998996</v>
      </c>
      <c r="G240" s="56">
        <v>170</v>
      </c>
      <c r="H240" s="56">
        <v>35645.200000000012</v>
      </c>
      <c r="I240" s="59">
        <f t="shared" si="3"/>
        <v>78657</v>
      </c>
      <c r="J240" s="58">
        <f t="shared" si="3"/>
        <v>5926223.4599999003</v>
      </c>
    </row>
    <row r="241" spans="1:10" x14ac:dyDescent="0.3">
      <c r="A241" s="53" t="s">
        <v>76</v>
      </c>
      <c r="B241" s="53" t="s">
        <v>21</v>
      </c>
      <c r="C241" s="59">
        <v>314</v>
      </c>
      <c r="D241" s="56">
        <v>15804.939999999995</v>
      </c>
      <c r="E241" s="57">
        <v>949</v>
      </c>
      <c r="F241" s="56">
        <v>34709.35000000002</v>
      </c>
      <c r="G241" s="56">
        <v>7</v>
      </c>
      <c r="H241" s="56">
        <v>377.74</v>
      </c>
      <c r="I241" s="59">
        <f t="shared" si="3"/>
        <v>1270</v>
      </c>
      <c r="J241" s="58">
        <f t="shared" si="3"/>
        <v>50892.030000000013</v>
      </c>
    </row>
    <row r="242" spans="1:10" x14ac:dyDescent="0.3">
      <c r="A242" s="53" t="s">
        <v>76</v>
      </c>
      <c r="B242" s="53" t="s">
        <v>23</v>
      </c>
      <c r="C242" s="59">
        <v>1982</v>
      </c>
      <c r="D242" s="56">
        <v>162702.71000000034</v>
      </c>
      <c r="E242" s="57">
        <v>22869</v>
      </c>
      <c r="F242" s="56">
        <v>1506602.3200000084</v>
      </c>
      <c r="G242" s="56">
        <v>154</v>
      </c>
      <c r="H242" s="56">
        <v>40611.80999999999</v>
      </c>
      <c r="I242" s="59">
        <f t="shared" si="3"/>
        <v>25005</v>
      </c>
      <c r="J242" s="58">
        <f t="shared" si="3"/>
        <v>1709916.8400000089</v>
      </c>
    </row>
    <row r="243" spans="1:10" x14ac:dyDescent="0.3">
      <c r="A243" s="53" t="s">
        <v>77</v>
      </c>
      <c r="B243" s="53" t="s">
        <v>7</v>
      </c>
      <c r="C243" s="59">
        <v>7</v>
      </c>
      <c r="D243" s="56">
        <v>32.5</v>
      </c>
      <c r="E243" s="57">
        <v>6</v>
      </c>
      <c r="F243" s="56">
        <v>7.6</v>
      </c>
      <c r="G243" s="56" t="s">
        <v>54</v>
      </c>
      <c r="H243" s="56"/>
      <c r="I243" s="59">
        <f t="shared" si="3"/>
        <v>13</v>
      </c>
      <c r="J243" s="58">
        <f t="shared" si="3"/>
        <v>40.1</v>
      </c>
    </row>
    <row r="244" spans="1:10" x14ac:dyDescent="0.3">
      <c r="A244" s="53" t="s">
        <v>77</v>
      </c>
      <c r="B244" s="53" t="s">
        <v>8</v>
      </c>
      <c r="C244" s="59" t="s">
        <v>54</v>
      </c>
      <c r="D244" s="56"/>
      <c r="E244" s="57">
        <v>2</v>
      </c>
      <c r="F244" s="56">
        <v>3.21</v>
      </c>
      <c r="G244" s="56" t="s">
        <v>54</v>
      </c>
      <c r="H244" s="56"/>
      <c r="I244" s="59">
        <f t="shared" si="3"/>
        <v>2</v>
      </c>
      <c r="J244" s="58">
        <f t="shared" si="3"/>
        <v>3.21</v>
      </c>
    </row>
    <row r="245" spans="1:10" x14ac:dyDescent="0.3">
      <c r="A245" s="53" t="s">
        <v>77</v>
      </c>
      <c r="B245" s="53" t="s">
        <v>9</v>
      </c>
      <c r="C245" s="59">
        <v>723</v>
      </c>
      <c r="D245" s="56">
        <v>18703.070000000014</v>
      </c>
      <c r="E245" s="57">
        <v>11353</v>
      </c>
      <c r="F245" s="56">
        <v>346194.47999999754</v>
      </c>
      <c r="G245" s="56">
        <v>45</v>
      </c>
      <c r="H245" s="56">
        <v>678.18999999999983</v>
      </c>
      <c r="I245" s="59">
        <f t="shared" si="3"/>
        <v>12121</v>
      </c>
      <c r="J245" s="58">
        <f t="shared" si="3"/>
        <v>365575.73999999755</v>
      </c>
    </row>
    <row r="246" spans="1:10" x14ac:dyDescent="0.3">
      <c r="A246" s="53" t="s">
        <v>77</v>
      </c>
      <c r="B246" s="53" t="s">
        <v>30</v>
      </c>
      <c r="C246" s="59">
        <v>1638</v>
      </c>
      <c r="D246" s="56">
        <v>36196.079999999958</v>
      </c>
      <c r="E246" s="57">
        <v>5018</v>
      </c>
      <c r="F246" s="56">
        <v>76178.970000000176</v>
      </c>
      <c r="G246" s="56">
        <v>16</v>
      </c>
      <c r="H246" s="56">
        <v>421.47</v>
      </c>
      <c r="I246" s="59">
        <f t="shared" si="3"/>
        <v>6672</v>
      </c>
      <c r="J246" s="58">
        <f t="shared" si="3"/>
        <v>112796.52000000014</v>
      </c>
    </row>
    <row r="247" spans="1:10" x14ac:dyDescent="0.3">
      <c r="A247" s="53" t="s">
        <v>77</v>
      </c>
      <c r="B247" s="53" t="s">
        <v>27</v>
      </c>
      <c r="C247" s="59">
        <v>2514</v>
      </c>
      <c r="D247" s="56">
        <v>413107.60999999981</v>
      </c>
      <c r="E247" s="57">
        <v>25</v>
      </c>
      <c r="F247" s="56">
        <v>1171.6499999999999</v>
      </c>
      <c r="G247" s="56" t="s">
        <v>54</v>
      </c>
      <c r="H247" s="56"/>
      <c r="I247" s="59">
        <f t="shared" si="3"/>
        <v>2539</v>
      </c>
      <c r="J247" s="58">
        <f t="shared" si="3"/>
        <v>414279.25999999983</v>
      </c>
    </row>
    <row r="248" spans="1:10" x14ac:dyDescent="0.3">
      <c r="A248" s="53" t="s">
        <v>77</v>
      </c>
      <c r="B248" s="53" t="s">
        <v>14</v>
      </c>
      <c r="C248" s="59" t="s">
        <v>54</v>
      </c>
      <c r="D248" s="56"/>
      <c r="E248" s="57">
        <v>1</v>
      </c>
      <c r="F248" s="56">
        <v>0.11</v>
      </c>
      <c r="G248" s="56" t="s">
        <v>54</v>
      </c>
      <c r="H248" s="56"/>
      <c r="I248" s="59">
        <f t="shared" si="3"/>
        <v>1</v>
      </c>
      <c r="J248" s="58">
        <f t="shared" si="3"/>
        <v>0.11</v>
      </c>
    </row>
    <row r="249" spans="1:10" x14ac:dyDescent="0.3">
      <c r="A249" s="53" t="s">
        <v>77</v>
      </c>
      <c r="B249" s="53" t="s">
        <v>15</v>
      </c>
      <c r="C249" s="59">
        <v>170</v>
      </c>
      <c r="D249" s="56">
        <v>1086.9100000000001</v>
      </c>
      <c r="E249" s="57">
        <v>547</v>
      </c>
      <c r="F249" s="56">
        <v>3938.3399999999988</v>
      </c>
      <c r="G249" s="56" t="s">
        <v>54</v>
      </c>
      <c r="H249" s="56"/>
      <c r="I249" s="59">
        <f t="shared" si="3"/>
        <v>717</v>
      </c>
      <c r="J249" s="58">
        <f t="shared" si="3"/>
        <v>5025.2499999999991</v>
      </c>
    </row>
    <row r="250" spans="1:10" x14ac:dyDescent="0.3">
      <c r="A250" s="53" t="s">
        <v>77</v>
      </c>
      <c r="B250" s="53" t="s">
        <v>16</v>
      </c>
      <c r="C250" s="59">
        <v>566</v>
      </c>
      <c r="D250" s="56">
        <v>14078.940000000006</v>
      </c>
      <c r="E250" s="57">
        <v>8</v>
      </c>
      <c r="F250" s="56">
        <v>65.199999999999989</v>
      </c>
      <c r="G250" s="56" t="s">
        <v>54</v>
      </c>
      <c r="H250" s="56"/>
      <c r="I250" s="59">
        <f t="shared" si="3"/>
        <v>574</v>
      </c>
      <c r="J250" s="58">
        <f t="shared" si="3"/>
        <v>14144.140000000007</v>
      </c>
    </row>
    <row r="251" spans="1:10" x14ac:dyDescent="0.3">
      <c r="A251" s="53" t="s">
        <v>77</v>
      </c>
      <c r="B251" s="53" t="s">
        <v>20</v>
      </c>
      <c r="C251" s="59">
        <v>322</v>
      </c>
      <c r="D251" s="56">
        <v>11183.21000000001</v>
      </c>
      <c r="E251" s="57">
        <v>13291</v>
      </c>
      <c r="F251" s="56">
        <v>935830.83000000403</v>
      </c>
      <c r="G251" s="56">
        <v>50</v>
      </c>
      <c r="H251" s="56">
        <v>1742.0799999999995</v>
      </c>
      <c r="I251" s="59">
        <f t="shared" si="3"/>
        <v>13663</v>
      </c>
      <c r="J251" s="58">
        <f t="shared" si="3"/>
        <v>948756.12000000395</v>
      </c>
    </row>
    <row r="252" spans="1:10" x14ac:dyDescent="0.3">
      <c r="A252" s="53" t="s">
        <v>77</v>
      </c>
      <c r="B252" s="53" t="s">
        <v>21</v>
      </c>
      <c r="C252" s="59">
        <v>89</v>
      </c>
      <c r="D252" s="56">
        <v>342.48</v>
      </c>
      <c r="E252" s="57">
        <v>290</v>
      </c>
      <c r="F252" s="56">
        <v>1083.4400000000003</v>
      </c>
      <c r="G252" s="56">
        <v>2</v>
      </c>
      <c r="H252" s="56">
        <v>1.25</v>
      </c>
      <c r="I252" s="59">
        <f t="shared" si="3"/>
        <v>381</v>
      </c>
      <c r="J252" s="58">
        <f t="shared" si="3"/>
        <v>1427.1700000000003</v>
      </c>
    </row>
    <row r="253" spans="1:10" x14ac:dyDescent="0.3">
      <c r="A253" s="53" t="s">
        <v>77</v>
      </c>
      <c r="B253" s="53" t="s">
        <v>23</v>
      </c>
      <c r="C253" s="59">
        <v>3821</v>
      </c>
      <c r="D253" s="56">
        <v>142549.72000000032</v>
      </c>
      <c r="E253" s="57">
        <v>5929</v>
      </c>
      <c r="F253" s="56">
        <v>147346.25000000026</v>
      </c>
      <c r="G253" s="56">
        <v>25</v>
      </c>
      <c r="H253" s="56">
        <v>419.11</v>
      </c>
      <c r="I253" s="59">
        <f t="shared" si="3"/>
        <v>9775</v>
      </c>
      <c r="J253" s="58">
        <f t="shared" si="3"/>
        <v>290315.08000000054</v>
      </c>
    </row>
    <row r="254" spans="1:10" x14ac:dyDescent="0.3">
      <c r="A254" s="53" t="s">
        <v>77</v>
      </c>
      <c r="B254" s="53" t="s">
        <v>32</v>
      </c>
      <c r="C254" s="59"/>
      <c r="D254" s="56"/>
      <c r="E254" s="57"/>
      <c r="F254" s="56"/>
      <c r="G254" s="56">
        <v>36</v>
      </c>
      <c r="H254" s="56">
        <v>2931.7000000000003</v>
      </c>
      <c r="I254" s="59">
        <v>14289</v>
      </c>
      <c r="J254" s="58">
        <v>1623887</v>
      </c>
    </row>
    <row r="255" spans="1:10" x14ac:dyDescent="0.3">
      <c r="A255" s="53" t="s">
        <v>78</v>
      </c>
      <c r="B255" s="53" t="s">
        <v>7</v>
      </c>
      <c r="C255" s="59">
        <v>644</v>
      </c>
      <c r="D255" s="56">
        <v>3614.6200000000031</v>
      </c>
      <c r="E255" s="57">
        <v>247</v>
      </c>
      <c r="F255" s="56">
        <v>1310.6899999999991</v>
      </c>
      <c r="G255" s="56" t="s">
        <v>54</v>
      </c>
      <c r="H255" s="56"/>
      <c r="I255" s="59">
        <f t="shared" si="3"/>
        <v>891</v>
      </c>
      <c r="J255" s="58">
        <f t="shared" si="3"/>
        <v>4925.3100000000022</v>
      </c>
    </row>
    <row r="256" spans="1:10" x14ac:dyDescent="0.3">
      <c r="A256" s="53" t="s">
        <v>78</v>
      </c>
      <c r="B256" s="53" t="s">
        <v>8</v>
      </c>
      <c r="C256" s="59">
        <v>2</v>
      </c>
      <c r="D256" s="56">
        <v>22.97</v>
      </c>
      <c r="E256" s="57">
        <v>6</v>
      </c>
      <c r="F256" s="56">
        <v>154.76000000000002</v>
      </c>
      <c r="G256" s="56" t="s">
        <v>54</v>
      </c>
      <c r="H256" s="56"/>
      <c r="I256" s="59">
        <f t="shared" si="3"/>
        <v>8</v>
      </c>
      <c r="J256" s="58">
        <f t="shared" si="3"/>
        <v>177.73000000000002</v>
      </c>
    </row>
    <row r="257" spans="1:10" x14ac:dyDescent="0.3">
      <c r="A257" s="53" t="s">
        <v>78</v>
      </c>
      <c r="B257" s="53" t="s">
        <v>9</v>
      </c>
      <c r="C257" s="59">
        <v>28934</v>
      </c>
      <c r="D257" s="56">
        <v>1472377.8200000124</v>
      </c>
      <c r="E257" s="57">
        <v>32649</v>
      </c>
      <c r="F257" s="56">
        <v>1995100.1500000062</v>
      </c>
      <c r="G257" s="56">
        <v>180</v>
      </c>
      <c r="H257" s="56">
        <v>18358.96999999999</v>
      </c>
      <c r="I257" s="59">
        <f t="shared" si="3"/>
        <v>61763</v>
      </c>
      <c r="J257" s="58">
        <f t="shared" si="3"/>
        <v>3485836.9400000186</v>
      </c>
    </row>
    <row r="258" spans="1:10" x14ac:dyDescent="0.3">
      <c r="A258" s="53" t="s">
        <v>78</v>
      </c>
      <c r="B258" s="53" t="s">
        <v>65</v>
      </c>
      <c r="C258" s="59">
        <v>1</v>
      </c>
      <c r="D258" s="56">
        <v>3.4</v>
      </c>
      <c r="E258" s="57">
        <v>1</v>
      </c>
      <c r="F258" s="56">
        <v>2</v>
      </c>
      <c r="G258" s="56" t="s">
        <v>54</v>
      </c>
      <c r="H258" s="56"/>
      <c r="I258" s="59">
        <f t="shared" si="3"/>
        <v>2</v>
      </c>
      <c r="J258" s="58">
        <f t="shared" si="3"/>
        <v>5.4</v>
      </c>
    </row>
    <row r="259" spans="1:10" x14ac:dyDescent="0.3">
      <c r="A259" s="53" t="s">
        <v>78</v>
      </c>
      <c r="B259" s="53" t="s">
        <v>30</v>
      </c>
      <c r="C259" s="59">
        <v>14572</v>
      </c>
      <c r="D259" s="56">
        <v>307242.0999999991</v>
      </c>
      <c r="E259" s="57">
        <v>6975</v>
      </c>
      <c r="F259" s="56">
        <v>138584.1000000007</v>
      </c>
      <c r="G259" s="56">
        <v>24</v>
      </c>
      <c r="H259" s="56">
        <v>651.36</v>
      </c>
      <c r="I259" s="59">
        <f t="shared" si="3"/>
        <v>21571</v>
      </c>
      <c r="J259" s="58">
        <f t="shared" si="3"/>
        <v>446477.55999999982</v>
      </c>
    </row>
    <row r="260" spans="1:10" x14ac:dyDescent="0.3">
      <c r="A260" s="53" t="s">
        <v>78</v>
      </c>
      <c r="B260" s="53" t="s">
        <v>27</v>
      </c>
      <c r="C260" s="59">
        <v>2687</v>
      </c>
      <c r="D260" s="56">
        <v>280356.64999999991</v>
      </c>
      <c r="E260" s="57">
        <v>15</v>
      </c>
      <c r="F260" s="56">
        <v>694.15</v>
      </c>
      <c r="G260" s="56" t="s">
        <v>54</v>
      </c>
      <c r="H260" s="56"/>
      <c r="I260" s="59">
        <f t="shared" si="3"/>
        <v>2702</v>
      </c>
      <c r="J260" s="58">
        <f t="shared" si="3"/>
        <v>281050.79999999993</v>
      </c>
    </row>
    <row r="261" spans="1:10" x14ac:dyDescent="0.3">
      <c r="A261" s="53" t="s">
        <v>78</v>
      </c>
      <c r="B261" s="53" t="s">
        <v>31</v>
      </c>
      <c r="C261" s="59">
        <v>63</v>
      </c>
      <c r="D261" s="56">
        <v>1409.12</v>
      </c>
      <c r="E261" s="57" t="s">
        <v>54</v>
      </c>
      <c r="F261" s="56"/>
      <c r="G261" s="56" t="s">
        <v>54</v>
      </c>
      <c r="H261" s="56"/>
      <c r="I261" s="59">
        <f t="shared" si="3"/>
        <v>63</v>
      </c>
      <c r="J261" s="58">
        <f t="shared" si="3"/>
        <v>1409.12</v>
      </c>
    </row>
    <row r="262" spans="1:10" x14ac:dyDescent="0.3">
      <c r="A262" s="53" t="s">
        <v>78</v>
      </c>
      <c r="B262" s="53" t="s">
        <v>15</v>
      </c>
      <c r="C262" s="59">
        <v>2467</v>
      </c>
      <c r="D262" s="56">
        <v>12759.120000000006</v>
      </c>
      <c r="E262" s="57">
        <v>1659</v>
      </c>
      <c r="F262" s="56">
        <v>7233.4700000000066</v>
      </c>
      <c r="G262" s="56">
        <v>5</v>
      </c>
      <c r="H262" s="56">
        <v>15.63</v>
      </c>
      <c r="I262" s="59">
        <f t="shared" ref="I262:J325" si="4">IF(ISNUMBER(C262),C262,0)+IF(ISNUMBER(E262),E262,0)+IF(ISNUMBER(G262),G262,0)</f>
        <v>4131</v>
      </c>
      <c r="J262" s="58">
        <f t="shared" si="4"/>
        <v>20008.220000000012</v>
      </c>
    </row>
    <row r="263" spans="1:10" x14ac:dyDescent="0.3">
      <c r="A263" s="53" t="s">
        <v>78</v>
      </c>
      <c r="B263" s="53" t="s">
        <v>16</v>
      </c>
      <c r="C263" s="59">
        <v>6</v>
      </c>
      <c r="D263" s="56">
        <v>210.80999999999997</v>
      </c>
      <c r="E263" s="57" t="s">
        <v>54</v>
      </c>
      <c r="F263" s="56"/>
      <c r="G263" s="56" t="s">
        <v>54</v>
      </c>
      <c r="H263" s="56"/>
      <c r="I263" s="59">
        <f t="shared" si="4"/>
        <v>6</v>
      </c>
      <c r="J263" s="58">
        <f t="shared" si="4"/>
        <v>210.80999999999997</v>
      </c>
    </row>
    <row r="264" spans="1:10" x14ac:dyDescent="0.3">
      <c r="A264" s="53" t="s">
        <v>78</v>
      </c>
      <c r="B264" s="53" t="s">
        <v>19</v>
      </c>
      <c r="C264" s="59" t="s">
        <v>54</v>
      </c>
      <c r="D264" s="56"/>
      <c r="E264" s="57">
        <v>1</v>
      </c>
      <c r="F264" s="56">
        <v>5.8</v>
      </c>
      <c r="G264" s="56" t="s">
        <v>54</v>
      </c>
      <c r="H264" s="56"/>
      <c r="I264" s="59">
        <f t="shared" si="4"/>
        <v>1</v>
      </c>
      <c r="J264" s="58">
        <f t="shared" si="4"/>
        <v>5.8</v>
      </c>
    </row>
    <row r="265" spans="1:10" x14ac:dyDescent="0.3">
      <c r="A265" s="53" t="s">
        <v>78</v>
      </c>
      <c r="B265" s="53" t="s">
        <v>20</v>
      </c>
      <c r="C265" s="59">
        <v>6975</v>
      </c>
      <c r="D265" s="56">
        <v>340089.15000000084</v>
      </c>
      <c r="E265" s="57">
        <v>51504</v>
      </c>
      <c r="F265" s="56">
        <v>3210994.7999999877</v>
      </c>
      <c r="G265" s="56">
        <v>178</v>
      </c>
      <c r="H265" s="56">
        <v>17450.010000000009</v>
      </c>
      <c r="I265" s="59">
        <f t="shared" si="4"/>
        <v>58657</v>
      </c>
      <c r="J265" s="58">
        <f t="shared" si="4"/>
        <v>3568533.9599999888</v>
      </c>
    </row>
    <row r="266" spans="1:10" x14ac:dyDescent="0.3">
      <c r="A266" s="53" t="s">
        <v>78</v>
      </c>
      <c r="B266" s="53" t="s">
        <v>21</v>
      </c>
      <c r="C266" s="59">
        <v>48</v>
      </c>
      <c r="D266" s="56">
        <v>521.11999999999989</v>
      </c>
      <c r="E266" s="57">
        <v>60</v>
      </c>
      <c r="F266" s="56">
        <v>404.53999999999996</v>
      </c>
      <c r="G266" s="56" t="s">
        <v>54</v>
      </c>
      <c r="H266" s="56"/>
      <c r="I266" s="59">
        <f t="shared" si="4"/>
        <v>108</v>
      </c>
      <c r="J266" s="58">
        <f t="shared" si="4"/>
        <v>925.65999999999985</v>
      </c>
    </row>
    <row r="267" spans="1:10" x14ac:dyDescent="0.3">
      <c r="A267" s="53" t="s">
        <v>78</v>
      </c>
      <c r="B267" s="53" t="s">
        <v>23</v>
      </c>
      <c r="C267" s="59">
        <v>27484</v>
      </c>
      <c r="D267" s="56">
        <v>939998.37000000826</v>
      </c>
      <c r="E267" s="57">
        <v>17083</v>
      </c>
      <c r="F267" s="56">
        <v>526643.68999999715</v>
      </c>
      <c r="G267" s="56">
        <v>79</v>
      </c>
      <c r="H267" s="56">
        <v>2376.6300000000006</v>
      </c>
      <c r="I267" s="59">
        <f t="shared" si="4"/>
        <v>44646</v>
      </c>
      <c r="J267" s="58">
        <f t="shared" si="4"/>
        <v>1469018.6900000053</v>
      </c>
    </row>
    <row r="268" spans="1:10" x14ac:dyDescent="0.3">
      <c r="A268" s="53" t="s">
        <v>78</v>
      </c>
      <c r="B268" s="53" t="s">
        <v>32</v>
      </c>
      <c r="C268" s="59"/>
      <c r="D268" s="56"/>
      <c r="E268" s="57"/>
      <c r="F268" s="56"/>
      <c r="G268" s="56">
        <v>9</v>
      </c>
      <c r="H268" s="56">
        <v>438.40000000000003</v>
      </c>
      <c r="I268" s="59">
        <v>5485</v>
      </c>
      <c r="J268" s="58">
        <v>440015</v>
      </c>
    </row>
    <row r="269" spans="1:10" x14ac:dyDescent="0.3">
      <c r="A269" s="53" t="s">
        <v>79</v>
      </c>
      <c r="B269" s="53" t="s">
        <v>7</v>
      </c>
      <c r="C269" s="59">
        <v>12333</v>
      </c>
      <c r="D269" s="56">
        <v>1493201.0000000028</v>
      </c>
      <c r="E269" s="57">
        <v>2238</v>
      </c>
      <c r="F269" s="56">
        <v>245636.79999999993</v>
      </c>
      <c r="G269" s="56">
        <v>619</v>
      </c>
      <c r="H269" s="56">
        <v>127441.17000000011</v>
      </c>
      <c r="I269" s="59">
        <f t="shared" si="4"/>
        <v>15190</v>
      </c>
      <c r="J269" s="58">
        <f t="shared" si="4"/>
        <v>1866278.9700000028</v>
      </c>
    </row>
    <row r="270" spans="1:10" x14ac:dyDescent="0.3">
      <c r="A270" s="53" t="s">
        <v>79</v>
      </c>
      <c r="B270" s="53" t="s">
        <v>8</v>
      </c>
      <c r="C270" s="59">
        <v>371</v>
      </c>
      <c r="D270" s="56">
        <v>18503.560000000019</v>
      </c>
      <c r="E270" s="57">
        <v>56</v>
      </c>
      <c r="F270" s="56">
        <v>2485.3799999999997</v>
      </c>
      <c r="G270" s="56">
        <v>18</v>
      </c>
      <c r="H270" s="56">
        <v>1822.0600000000002</v>
      </c>
      <c r="I270" s="59">
        <f t="shared" si="4"/>
        <v>445</v>
      </c>
      <c r="J270" s="58">
        <f t="shared" si="4"/>
        <v>22811.000000000022</v>
      </c>
    </row>
    <row r="271" spans="1:10" x14ac:dyDescent="0.3">
      <c r="A271" s="53" t="s">
        <v>79</v>
      </c>
      <c r="B271" s="53" t="s">
        <v>9</v>
      </c>
      <c r="C271" s="59">
        <v>1434</v>
      </c>
      <c r="D271" s="56">
        <v>62898.78999999995</v>
      </c>
      <c r="E271" s="57">
        <v>435</v>
      </c>
      <c r="F271" s="56">
        <v>27174.48000000001</v>
      </c>
      <c r="G271" s="56">
        <v>18</v>
      </c>
      <c r="H271" s="56">
        <v>1718.6399999999999</v>
      </c>
      <c r="I271" s="59">
        <f t="shared" si="4"/>
        <v>1887</v>
      </c>
      <c r="J271" s="58">
        <f t="shared" si="4"/>
        <v>91791.90999999996</v>
      </c>
    </row>
    <row r="272" spans="1:10" x14ac:dyDescent="0.3">
      <c r="A272" s="53" t="s">
        <v>79</v>
      </c>
      <c r="B272" s="53" t="s">
        <v>10</v>
      </c>
      <c r="C272" s="59">
        <v>9</v>
      </c>
      <c r="D272" s="56">
        <v>296.60000000000002</v>
      </c>
      <c r="E272" s="57">
        <v>2</v>
      </c>
      <c r="F272" s="56">
        <v>11.600000000000001</v>
      </c>
      <c r="G272" s="56" t="s">
        <v>54</v>
      </c>
      <c r="H272" s="56"/>
      <c r="I272" s="59">
        <f t="shared" si="4"/>
        <v>11</v>
      </c>
      <c r="J272" s="58">
        <f t="shared" si="4"/>
        <v>308.20000000000005</v>
      </c>
    </row>
    <row r="273" spans="1:10" x14ac:dyDescent="0.3">
      <c r="A273" s="53" t="s">
        <v>79</v>
      </c>
      <c r="B273" s="53" t="s">
        <v>11</v>
      </c>
      <c r="C273" s="59">
        <v>982</v>
      </c>
      <c r="D273" s="56">
        <v>86620.839999999924</v>
      </c>
      <c r="E273" s="57">
        <v>349</v>
      </c>
      <c r="F273" s="56">
        <v>35293.119999999995</v>
      </c>
      <c r="G273" s="56">
        <v>81</v>
      </c>
      <c r="H273" s="56">
        <v>11159.460000000006</v>
      </c>
      <c r="I273" s="59">
        <f t="shared" si="4"/>
        <v>1412</v>
      </c>
      <c r="J273" s="58">
        <f t="shared" si="4"/>
        <v>133073.41999999993</v>
      </c>
    </row>
    <row r="274" spans="1:10" x14ac:dyDescent="0.3">
      <c r="A274" s="53" t="s">
        <v>79</v>
      </c>
      <c r="B274" s="53" t="s">
        <v>65</v>
      </c>
      <c r="C274" s="59">
        <v>128</v>
      </c>
      <c r="D274" s="56">
        <v>8516.4200000000037</v>
      </c>
      <c r="E274" s="57">
        <v>23</v>
      </c>
      <c r="F274" s="56">
        <v>940.03</v>
      </c>
      <c r="G274" s="56">
        <v>6</v>
      </c>
      <c r="H274" s="56">
        <v>381.41</v>
      </c>
      <c r="I274" s="59">
        <f t="shared" si="4"/>
        <v>157</v>
      </c>
      <c r="J274" s="58">
        <f t="shared" si="4"/>
        <v>9837.8600000000042</v>
      </c>
    </row>
    <row r="275" spans="1:10" x14ac:dyDescent="0.3">
      <c r="A275" s="53" t="s">
        <v>79</v>
      </c>
      <c r="B275" s="53" t="s">
        <v>30</v>
      </c>
      <c r="C275" s="59">
        <v>81</v>
      </c>
      <c r="D275" s="56">
        <v>679.29000000000019</v>
      </c>
      <c r="E275" s="57">
        <v>9</v>
      </c>
      <c r="F275" s="56">
        <v>236.19999999999996</v>
      </c>
      <c r="G275" s="56">
        <v>1</v>
      </c>
      <c r="H275" s="56">
        <v>13.9</v>
      </c>
      <c r="I275" s="59">
        <f t="shared" si="4"/>
        <v>91</v>
      </c>
      <c r="J275" s="58">
        <f t="shared" si="4"/>
        <v>929.3900000000001</v>
      </c>
    </row>
    <row r="276" spans="1:10" x14ac:dyDescent="0.3">
      <c r="A276" s="53" t="s">
        <v>79</v>
      </c>
      <c r="B276" s="53" t="s">
        <v>13</v>
      </c>
      <c r="C276" s="59">
        <v>657</v>
      </c>
      <c r="D276" s="56">
        <v>72223.35000000002</v>
      </c>
      <c r="E276" s="57">
        <v>244</v>
      </c>
      <c r="F276" s="56">
        <v>28695.049999999992</v>
      </c>
      <c r="G276" s="56">
        <v>49</v>
      </c>
      <c r="H276" s="56">
        <v>9523.4199999999983</v>
      </c>
      <c r="I276" s="59">
        <f t="shared" si="4"/>
        <v>950</v>
      </c>
      <c r="J276" s="58">
        <f t="shared" si="4"/>
        <v>110441.82</v>
      </c>
    </row>
    <row r="277" spans="1:10" x14ac:dyDescent="0.3">
      <c r="A277" s="53" t="s">
        <v>79</v>
      </c>
      <c r="B277" s="53" t="s">
        <v>29</v>
      </c>
      <c r="C277" s="59">
        <v>96</v>
      </c>
      <c r="D277" s="56">
        <v>3349.3</v>
      </c>
      <c r="E277" s="57">
        <v>28</v>
      </c>
      <c r="F277" s="56">
        <v>1215.24</v>
      </c>
      <c r="G277" s="56">
        <v>8</v>
      </c>
      <c r="H277" s="56">
        <v>548</v>
      </c>
      <c r="I277" s="59">
        <f t="shared" si="4"/>
        <v>132</v>
      </c>
      <c r="J277" s="58">
        <f t="shared" si="4"/>
        <v>5112.54</v>
      </c>
    </row>
    <row r="278" spans="1:10" x14ac:dyDescent="0.3">
      <c r="A278" s="53" t="s">
        <v>79</v>
      </c>
      <c r="B278" s="53" t="s">
        <v>14</v>
      </c>
      <c r="C278" s="59">
        <v>131</v>
      </c>
      <c r="D278" s="56">
        <v>7441.5899999999983</v>
      </c>
      <c r="E278" s="57">
        <v>31</v>
      </c>
      <c r="F278" s="56">
        <v>1837.2799999999993</v>
      </c>
      <c r="G278" s="56">
        <v>8</v>
      </c>
      <c r="H278" s="56">
        <v>648.74</v>
      </c>
      <c r="I278" s="59">
        <f t="shared" si="4"/>
        <v>170</v>
      </c>
      <c r="J278" s="58">
        <f t="shared" si="4"/>
        <v>9927.6099999999969</v>
      </c>
    </row>
    <row r="279" spans="1:10" x14ac:dyDescent="0.3">
      <c r="A279" s="53" t="s">
        <v>79</v>
      </c>
      <c r="B279" s="53" t="s">
        <v>15</v>
      </c>
      <c r="C279" s="59">
        <v>4323</v>
      </c>
      <c r="D279" s="56">
        <v>73649.649999999965</v>
      </c>
      <c r="E279" s="57">
        <v>1021</v>
      </c>
      <c r="F279" s="56">
        <v>23123.450000000033</v>
      </c>
      <c r="G279" s="56">
        <v>132</v>
      </c>
      <c r="H279" s="56">
        <v>2612.8200000000006</v>
      </c>
      <c r="I279" s="59">
        <f t="shared" si="4"/>
        <v>5476</v>
      </c>
      <c r="J279" s="58">
        <f t="shared" si="4"/>
        <v>99385.920000000013</v>
      </c>
    </row>
    <row r="280" spans="1:10" x14ac:dyDescent="0.3">
      <c r="A280" s="53" t="s">
        <v>79</v>
      </c>
      <c r="B280" s="53" t="s">
        <v>17</v>
      </c>
      <c r="C280" s="59">
        <v>4</v>
      </c>
      <c r="D280" s="56">
        <v>245.90000000000003</v>
      </c>
      <c r="E280" s="57" t="s">
        <v>54</v>
      </c>
      <c r="F280" s="56"/>
      <c r="G280" s="56" t="s">
        <v>54</v>
      </c>
      <c r="H280" s="56"/>
      <c r="I280" s="59">
        <f t="shared" si="4"/>
        <v>4</v>
      </c>
      <c r="J280" s="58">
        <f t="shared" si="4"/>
        <v>245.90000000000003</v>
      </c>
    </row>
    <row r="281" spans="1:10" x14ac:dyDescent="0.3">
      <c r="A281" s="53" t="s">
        <v>79</v>
      </c>
      <c r="B281" s="53" t="s">
        <v>18</v>
      </c>
      <c r="C281" s="59">
        <v>243</v>
      </c>
      <c r="D281" s="56">
        <v>13639.660000000002</v>
      </c>
      <c r="E281" s="57">
        <v>70</v>
      </c>
      <c r="F281" s="56">
        <v>5831.220000000003</v>
      </c>
      <c r="G281" s="56">
        <v>14</v>
      </c>
      <c r="H281" s="56">
        <v>1097.6200000000001</v>
      </c>
      <c r="I281" s="59">
        <f t="shared" si="4"/>
        <v>327</v>
      </c>
      <c r="J281" s="58">
        <f t="shared" si="4"/>
        <v>20568.500000000004</v>
      </c>
    </row>
    <row r="282" spans="1:10" x14ac:dyDescent="0.3">
      <c r="A282" s="53" t="s">
        <v>79</v>
      </c>
      <c r="B282" s="53" t="s">
        <v>28</v>
      </c>
      <c r="C282" s="59">
        <v>26</v>
      </c>
      <c r="D282" s="56">
        <v>1168.8600000000001</v>
      </c>
      <c r="E282" s="57">
        <v>24</v>
      </c>
      <c r="F282" s="56">
        <v>1046.5800000000002</v>
      </c>
      <c r="G282" s="56">
        <v>4</v>
      </c>
      <c r="H282" s="56">
        <v>356.63</v>
      </c>
      <c r="I282" s="59">
        <f t="shared" si="4"/>
        <v>54</v>
      </c>
      <c r="J282" s="58">
        <f t="shared" si="4"/>
        <v>2572.0700000000006</v>
      </c>
    </row>
    <row r="283" spans="1:10" x14ac:dyDescent="0.3">
      <c r="A283" s="53" t="s">
        <v>79</v>
      </c>
      <c r="B283" s="53" t="s">
        <v>20</v>
      </c>
      <c r="C283" s="59">
        <v>45</v>
      </c>
      <c r="D283" s="56">
        <v>1215.78</v>
      </c>
      <c r="E283" s="57">
        <v>21</v>
      </c>
      <c r="F283" s="56">
        <v>1015.0600000000002</v>
      </c>
      <c r="G283" s="56">
        <v>2</v>
      </c>
      <c r="H283" s="56">
        <v>32.799999999999997</v>
      </c>
      <c r="I283" s="59">
        <f t="shared" si="4"/>
        <v>68</v>
      </c>
      <c r="J283" s="58">
        <f t="shared" si="4"/>
        <v>2263.6400000000003</v>
      </c>
    </row>
    <row r="284" spans="1:10" x14ac:dyDescent="0.3">
      <c r="A284" s="53" t="s">
        <v>79</v>
      </c>
      <c r="B284" s="53" t="s">
        <v>21</v>
      </c>
      <c r="C284" s="59">
        <v>60</v>
      </c>
      <c r="D284" s="56">
        <v>3928.3099999999995</v>
      </c>
      <c r="E284" s="57">
        <v>25</v>
      </c>
      <c r="F284" s="56">
        <v>1435.2599999999995</v>
      </c>
      <c r="G284" s="56">
        <v>4</v>
      </c>
      <c r="H284" s="56">
        <v>59.760000000000005</v>
      </c>
      <c r="I284" s="59">
        <f t="shared" si="4"/>
        <v>89</v>
      </c>
      <c r="J284" s="58">
        <f t="shared" si="4"/>
        <v>5423.329999999999</v>
      </c>
    </row>
    <row r="285" spans="1:10" x14ac:dyDescent="0.3">
      <c r="A285" s="53" t="s">
        <v>79</v>
      </c>
      <c r="B285" s="53" t="s">
        <v>23</v>
      </c>
      <c r="C285" s="59">
        <v>16016</v>
      </c>
      <c r="D285" s="56">
        <v>5057123.6899999911</v>
      </c>
      <c r="E285" s="57">
        <v>3506</v>
      </c>
      <c r="F285" s="56">
        <v>1224057.860000001</v>
      </c>
      <c r="G285" s="56">
        <v>953</v>
      </c>
      <c r="H285" s="56">
        <v>602373.56999999995</v>
      </c>
      <c r="I285" s="59">
        <f t="shared" si="4"/>
        <v>20475</v>
      </c>
      <c r="J285" s="58">
        <f t="shared" si="4"/>
        <v>6883555.1199999927</v>
      </c>
    </row>
    <row r="286" spans="1:10" x14ac:dyDescent="0.3">
      <c r="A286" s="53" t="s">
        <v>80</v>
      </c>
      <c r="B286" s="53" t="s">
        <v>7</v>
      </c>
      <c r="C286" s="59">
        <v>443</v>
      </c>
      <c r="D286" s="56">
        <v>12065.160000000005</v>
      </c>
      <c r="E286" s="57">
        <v>390</v>
      </c>
      <c r="F286" s="56">
        <v>4596.21</v>
      </c>
      <c r="G286" s="56" t="s">
        <v>54</v>
      </c>
      <c r="H286" s="56"/>
      <c r="I286" s="59">
        <f t="shared" si="4"/>
        <v>833</v>
      </c>
      <c r="J286" s="58">
        <f t="shared" si="4"/>
        <v>16661.370000000006</v>
      </c>
    </row>
    <row r="287" spans="1:10" x14ac:dyDescent="0.3">
      <c r="A287" s="53" t="s">
        <v>80</v>
      </c>
      <c r="B287" s="53" t="s">
        <v>8</v>
      </c>
      <c r="C287" s="59">
        <v>1</v>
      </c>
      <c r="D287" s="56">
        <v>12.12</v>
      </c>
      <c r="E287" s="57">
        <v>1</v>
      </c>
      <c r="F287" s="56">
        <v>0.3</v>
      </c>
      <c r="G287" s="56" t="s">
        <v>54</v>
      </c>
      <c r="H287" s="56"/>
      <c r="I287" s="59">
        <f t="shared" si="4"/>
        <v>2</v>
      </c>
      <c r="J287" s="58">
        <f t="shared" si="4"/>
        <v>12.42</v>
      </c>
    </row>
    <row r="288" spans="1:10" x14ac:dyDescent="0.3">
      <c r="A288" s="53" t="s">
        <v>80</v>
      </c>
      <c r="B288" s="53" t="s">
        <v>9</v>
      </c>
      <c r="C288" s="59">
        <v>3895</v>
      </c>
      <c r="D288" s="56">
        <v>417281.4000000002</v>
      </c>
      <c r="E288" s="57">
        <v>76773</v>
      </c>
      <c r="F288" s="56">
        <v>10109779.379999718</v>
      </c>
      <c r="G288" s="56">
        <v>329</v>
      </c>
      <c r="H288" s="56">
        <v>52012.639999999992</v>
      </c>
      <c r="I288" s="59">
        <f t="shared" si="4"/>
        <v>80997</v>
      </c>
      <c r="J288" s="58">
        <f t="shared" si="4"/>
        <v>10579073.419999719</v>
      </c>
    </row>
    <row r="289" spans="1:10" x14ac:dyDescent="0.3">
      <c r="A289" s="53" t="s">
        <v>80</v>
      </c>
      <c r="B289" s="53" t="s">
        <v>11</v>
      </c>
      <c r="C289" s="59">
        <v>78</v>
      </c>
      <c r="D289" s="56">
        <v>2932.93</v>
      </c>
      <c r="E289" s="57">
        <v>41</v>
      </c>
      <c r="F289" s="56">
        <v>1357.0199999999998</v>
      </c>
      <c r="G289" s="56">
        <v>4</v>
      </c>
      <c r="H289" s="56">
        <v>195.32</v>
      </c>
      <c r="I289" s="59">
        <f t="shared" si="4"/>
        <v>123</v>
      </c>
      <c r="J289" s="58">
        <f t="shared" si="4"/>
        <v>4485.2699999999995</v>
      </c>
    </row>
    <row r="290" spans="1:10" x14ac:dyDescent="0.3">
      <c r="A290" s="53" t="s">
        <v>80</v>
      </c>
      <c r="B290" s="53" t="s">
        <v>65</v>
      </c>
      <c r="C290" s="59" t="s">
        <v>54</v>
      </c>
      <c r="D290" s="56"/>
      <c r="E290" s="57">
        <v>1</v>
      </c>
      <c r="F290" s="56">
        <v>31.42</v>
      </c>
      <c r="G290" s="56" t="s">
        <v>54</v>
      </c>
      <c r="H290" s="56"/>
      <c r="I290" s="59">
        <f t="shared" si="4"/>
        <v>1</v>
      </c>
      <c r="J290" s="58">
        <f t="shared" si="4"/>
        <v>31.42</v>
      </c>
    </row>
    <row r="291" spans="1:10" x14ac:dyDescent="0.3">
      <c r="A291" s="53" t="s">
        <v>80</v>
      </c>
      <c r="B291" s="53" t="s">
        <v>30</v>
      </c>
      <c r="C291" s="59">
        <v>4408</v>
      </c>
      <c r="D291" s="56">
        <v>223436.61000000042</v>
      </c>
      <c r="E291" s="57">
        <v>9954</v>
      </c>
      <c r="F291" s="56">
        <v>293524.28000000073</v>
      </c>
      <c r="G291" s="56">
        <v>42</v>
      </c>
      <c r="H291" s="56">
        <v>1579.48</v>
      </c>
      <c r="I291" s="59">
        <f t="shared" si="4"/>
        <v>14404</v>
      </c>
      <c r="J291" s="58">
        <f t="shared" si="4"/>
        <v>518540.37000000116</v>
      </c>
    </row>
    <row r="292" spans="1:10" x14ac:dyDescent="0.3">
      <c r="A292" s="53" t="s">
        <v>80</v>
      </c>
      <c r="B292" s="53" t="s">
        <v>13</v>
      </c>
      <c r="C292" s="59">
        <v>3</v>
      </c>
      <c r="D292" s="56">
        <v>3.1</v>
      </c>
      <c r="E292" s="57" t="s">
        <v>54</v>
      </c>
      <c r="F292" s="56"/>
      <c r="G292" s="56" t="s">
        <v>54</v>
      </c>
      <c r="H292" s="56"/>
      <c r="I292" s="59">
        <f t="shared" si="4"/>
        <v>3</v>
      </c>
      <c r="J292" s="58">
        <f t="shared" si="4"/>
        <v>3.1</v>
      </c>
    </row>
    <row r="293" spans="1:10" x14ac:dyDescent="0.3">
      <c r="A293" s="53" t="s">
        <v>80</v>
      </c>
      <c r="B293" s="53" t="s">
        <v>29</v>
      </c>
      <c r="C293" s="59">
        <v>9</v>
      </c>
      <c r="D293" s="56">
        <v>239.82</v>
      </c>
      <c r="E293" s="57">
        <v>14</v>
      </c>
      <c r="F293" s="56">
        <v>261.10000000000002</v>
      </c>
      <c r="G293" s="56" t="s">
        <v>54</v>
      </c>
      <c r="H293" s="56"/>
      <c r="I293" s="59">
        <f t="shared" si="4"/>
        <v>23</v>
      </c>
      <c r="J293" s="58">
        <f t="shared" si="4"/>
        <v>500.92</v>
      </c>
    </row>
    <row r="294" spans="1:10" x14ac:dyDescent="0.3">
      <c r="A294" s="53" t="s">
        <v>80</v>
      </c>
      <c r="B294" s="53" t="s">
        <v>14</v>
      </c>
      <c r="C294" s="59">
        <v>1</v>
      </c>
      <c r="D294" s="56">
        <v>16.2</v>
      </c>
      <c r="E294" s="57" t="s">
        <v>54</v>
      </c>
      <c r="F294" s="56"/>
      <c r="G294" s="56" t="s">
        <v>54</v>
      </c>
      <c r="H294" s="56"/>
      <c r="I294" s="59">
        <f t="shared" si="4"/>
        <v>1</v>
      </c>
      <c r="J294" s="58">
        <f t="shared" si="4"/>
        <v>16.2</v>
      </c>
    </row>
    <row r="295" spans="1:10" x14ac:dyDescent="0.3">
      <c r="A295" s="53" t="s">
        <v>80</v>
      </c>
      <c r="B295" s="53" t="s">
        <v>15</v>
      </c>
      <c r="C295" s="59">
        <v>1132</v>
      </c>
      <c r="D295" s="56">
        <v>15398.170000000002</v>
      </c>
      <c r="E295" s="57">
        <v>5845</v>
      </c>
      <c r="F295" s="56">
        <v>59876.029999999977</v>
      </c>
      <c r="G295" s="56">
        <v>21</v>
      </c>
      <c r="H295" s="56">
        <v>272.60999999999996</v>
      </c>
      <c r="I295" s="59">
        <f t="shared" si="4"/>
        <v>6998</v>
      </c>
      <c r="J295" s="58">
        <f t="shared" si="4"/>
        <v>75546.809999999983</v>
      </c>
    </row>
    <row r="296" spans="1:10" x14ac:dyDescent="0.3">
      <c r="A296" s="53" t="s">
        <v>80</v>
      </c>
      <c r="B296" s="53" t="s">
        <v>16</v>
      </c>
      <c r="C296" s="59" t="s">
        <v>54</v>
      </c>
      <c r="D296" s="56"/>
      <c r="E296" s="57">
        <v>1</v>
      </c>
      <c r="F296" s="56">
        <v>33.799999999999997</v>
      </c>
      <c r="G296" s="56" t="s">
        <v>54</v>
      </c>
      <c r="H296" s="56"/>
      <c r="I296" s="59">
        <f t="shared" si="4"/>
        <v>1</v>
      </c>
      <c r="J296" s="58">
        <f t="shared" si="4"/>
        <v>33.799999999999997</v>
      </c>
    </row>
    <row r="297" spans="1:10" x14ac:dyDescent="0.3">
      <c r="A297" s="53" t="s">
        <v>80</v>
      </c>
      <c r="B297" s="53" t="s">
        <v>18</v>
      </c>
      <c r="C297" s="59">
        <v>14</v>
      </c>
      <c r="D297" s="56">
        <v>455.43</v>
      </c>
      <c r="E297" s="57">
        <v>13</v>
      </c>
      <c r="F297" s="56">
        <v>357.50000000000006</v>
      </c>
      <c r="G297" s="56" t="s">
        <v>54</v>
      </c>
      <c r="H297" s="56"/>
      <c r="I297" s="59">
        <f t="shared" si="4"/>
        <v>27</v>
      </c>
      <c r="J297" s="58">
        <f t="shared" si="4"/>
        <v>812.93000000000006</v>
      </c>
    </row>
    <row r="298" spans="1:10" x14ac:dyDescent="0.3">
      <c r="A298" s="53" t="s">
        <v>80</v>
      </c>
      <c r="B298" s="53" t="s">
        <v>28</v>
      </c>
      <c r="C298" s="59">
        <v>1</v>
      </c>
      <c r="D298" s="56">
        <v>5.63</v>
      </c>
      <c r="E298" s="57" t="s">
        <v>54</v>
      </c>
      <c r="F298" s="56"/>
      <c r="G298" s="56" t="s">
        <v>54</v>
      </c>
      <c r="H298" s="56"/>
      <c r="I298" s="59">
        <f t="shared" si="4"/>
        <v>1</v>
      </c>
      <c r="J298" s="58">
        <f t="shared" si="4"/>
        <v>5.63</v>
      </c>
    </row>
    <row r="299" spans="1:10" x14ac:dyDescent="0.3">
      <c r="A299" s="53" t="s">
        <v>80</v>
      </c>
      <c r="B299" s="53" t="s">
        <v>20</v>
      </c>
      <c r="C299" s="59">
        <v>1641</v>
      </c>
      <c r="D299" s="56">
        <v>73410.970000000132</v>
      </c>
      <c r="E299" s="57">
        <v>55948</v>
      </c>
      <c r="F299" s="56">
        <v>3030687.2200000025</v>
      </c>
      <c r="G299" s="56">
        <v>153</v>
      </c>
      <c r="H299" s="56">
        <v>8026.9500000000016</v>
      </c>
      <c r="I299" s="59">
        <f t="shared" si="4"/>
        <v>57742</v>
      </c>
      <c r="J299" s="58">
        <f t="shared" si="4"/>
        <v>3112125.1400000029</v>
      </c>
    </row>
    <row r="300" spans="1:10" x14ac:dyDescent="0.3">
      <c r="A300" s="53" t="s">
        <v>80</v>
      </c>
      <c r="B300" s="53" t="s">
        <v>21</v>
      </c>
      <c r="C300" s="59">
        <v>458</v>
      </c>
      <c r="D300" s="56">
        <v>25881.200000000004</v>
      </c>
      <c r="E300" s="57">
        <v>415</v>
      </c>
      <c r="F300" s="56">
        <v>13283.419999999995</v>
      </c>
      <c r="G300" s="56">
        <v>8</v>
      </c>
      <c r="H300" s="56">
        <v>424.07000000000005</v>
      </c>
      <c r="I300" s="59">
        <f t="shared" si="4"/>
        <v>881</v>
      </c>
      <c r="J300" s="58">
        <f t="shared" si="4"/>
        <v>39588.689999999995</v>
      </c>
    </row>
    <row r="301" spans="1:10" x14ac:dyDescent="0.3">
      <c r="A301" s="53" t="s">
        <v>80</v>
      </c>
      <c r="B301" s="53" t="s">
        <v>23</v>
      </c>
      <c r="C301" s="59">
        <v>9301</v>
      </c>
      <c r="D301" s="56">
        <v>1034063.65</v>
      </c>
      <c r="E301" s="57">
        <v>17697</v>
      </c>
      <c r="F301" s="56">
        <v>830490.42999999376</v>
      </c>
      <c r="G301" s="56">
        <v>152</v>
      </c>
      <c r="H301" s="56">
        <v>14238.330000000005</v>
      </c>
      <c r="I301" s="59">
        <f t="shared" si="4"/>
        <v>27150</v>
      </c>
      <c r="J301" s="58">
        <f t="shared" si="4"/>
        <v>1878792.4099999939</v>
      </c>
    </row>
    <row r="302" spans="1:10" x14ac:dyDescent="0.3">
      <c r="A302" s="53" t="s">
        <v>80</v>
      </c>
      <c r="B302" s="53" t="s">
        <v>32</v>
      </c>
      <c r="C302" s="59"/>
      <c r="D302" s="56"/>
      <c r="E302" s="57"/>
      <c r="F302" s="56"/>
      <c r="G302" s="56" t="s">
        <v>54</v>
      </c>
      <c r="H302" s="56"/>
      <c r="I302" s="59">
        <v>1</v>
      </c>
      <c r="J302" s="58">
        <v>8</v>
      </c>
    </row>
    <row r="303" spans="1:10" x14ac:dyDescent="0.3">
      <c r="A303" s="53" t="s">
        <v>81</v>
      </c>
      <c r="B303" s="53" t="s">
        <v>7</v>
      </c>
      <c r="C303" s="59">
        <v>90</v>
      </c>
      <c r="D303" s="56">
        <v>7824.5599999999995</v>
      </c>
      <c r="E303" s="57">
        <v>36</v>
      </c>
      <c r="F303" s="56">
        <v>808.67</v>
      </c>
      <c r="G303" s="56" t="s">
        <v>54</v>
      </c>
      <c r="H303" s="56"/>
      <c r="I303" s="59">
        <f t="shared" si="4"/>
        <v>126</v>
      </c>
      <c r="J303" s="58">
        <f t="shared" si="4"/>
        <v>8633.23</v>
      </c>
    </row>
    <row r="304" spans="1:10" x14ac:dyDescent="0.3">
      <c r="A304" s="53" t="s">
        <v>81</v>
      </c>
      <c r="B304" s="53" t="s">
        <v>9</v>
      </c>
      <c r="C304" s="59">
        <v>20</v>
      </c>
      <c r="D304" s="56">
        <v>442.11</v>
      </c>
      <c r="E304" s="57">
        <v>54</v>
      </c>
      <c r="F304" s="56">
        <v>1519.2</v>
      </c>
      <c r="G304" s="56" t="s">
        <v>54</v>
      </c>
      <c r="H304" s="56"/>
      <c r="I304" s="59">
        <f t="shared" si="4"/>
        <v>74</v>
      </c>
      <c r="J304" s="58">
        <f t="shared" si="4"/>
        <v>1961.31</v>
      </c>
    </row>
    <row r="305" spans="1:10" x14ac:dyDescent="0.3">
      <c r="A305" s="53" t="s">
        <v>81</v>
      </c>
      <c r="B305" s="53" t="s">
        <v>30</v>
      </c>
      <c r="C305" s="59">
        <v>3</v>
      </c>
      <c r="D305" s="56">
        <v>113.9</v>
      </c>
      <c r="E305" s="57">
        <v>2</v>
      </c>
      <c r="F305" s="56">
        <v>4.8</v>
      </c>
      <c r="G305" s="56" t="s">
        <v>54</v>
      </c>
      <c r="H305" s="56"/>
      <c r="I305" s="59">
        <f t="shared" si="4"/>
        <v>5</v>
      </c>
      <c r="J305" s="58">
        <f t="shared" si="4"/>
        <v>118.7</v>
      </c>
    </row>
    <row r="306" spans="1:10" x14ac:dyDescent="0.3">
      <c r="A306" s="53" t="s">
        <v>81</v>
      </c>
      <c r="B306" s="53" t="s">
        <v>15</v>
      </c>
      <c r="C306" s="59">
        <v>58</v>
      </c>
      <c r="D306" s="56">
        <v>2634.2699999999995</v>
      </c>
      <c r="E306" s="57">
        <v>19</v>
      </c>
      <c r="F306" s="56">
        <v>310.58</v>
      </c>
      <c r="G306" s="56" t="s">
        <v>54</v>
      </c>
      <c r="H306" s="56"/>
      <c r="I306" s="59">
        <f t="shared" si="4"/>
        <v>77</v>
      </c>
      <c r="J306" s="58">
        <f t="shared" si="4"/>
        <v>2944.8499999999995</v>
      </c>
    </row>
    <row r="307" spans="1:10" x14ac:dyDescent="0.3">
      <c r="A307" s="53" t="s">
        <v>81</v>
      </c>
      <c r="B307" s="53" t="s">
        <v>23</v>
      </c>
      <c r="C307" s="59">
        <v>122</v>
      </c>
      <c r="D307" s="56">
        <v>19554.060000000009</v>
      </c>
      <c r="E307" s="57">
        <v>109</v>
      </c>
      <c r="F307" s="56">
        <v>9422.4499999999989</v>
      </c>
      <c r="G307" s="56" t="s">
        <v>54</v>
      </c>
      <c r="H307" s="56"/>
      <c r="I307" s="59">
        <f t="shared" si="4"/>
        <v>231</v>
      </c>
      <c r="J307" s="58">
        <f t="shared" si="4"/>
        <v>28976.510000000009</v>
      </c>
    </row>
    <row r="308" spans="1:10" x14ac:dyDescent="0.3">
      <c r="A308" s="53" t="s">
        <v>82</v>
      </c>
      <c r="B308" s="53" t="s">
        <v>7</v>
      </c>
      <c r="C308" s="59" t="s">
        <v>54</v>
      </c>
      <c r="D308" s="56"/>
      <c r="E308" s="57">
        <v>3</v>
      </c>
      <c r="F308" s="56">
        <v>31.8</v>
      </c>
      <c r="G308" s="56" t="s">
        <v>54</v>
      </c>
      <c r="H308" s="56"/>
      <c r="I308" s="59">
        <f t="shared" si="4"/>
        <v>3</v>
      </c>
      <c r="J308" s="58">
        <f t="shared" si="4"/>
        <v>31.8</v>
      </c>
    </row>
    <row r="309" spans="1:10" x14ac:dyDescent="0.3">
      <c r="A309" s="53" t="s">
        <v>82</v>
      </c>
      <c r="B309" s="53" t="s">
        <v>9</v>
      </c>
      <c r="C309" s="59">
        <v>27</v>
      </c>
      <c r="D309" s="56">
        <v>902.00000000000011</v>
      </c>
      <c r="E309" s="57">
        <v>383</v>
      </c>
      <c r="F309" s="56">
        <v>11295.859999999995</v>
      </c>
      <c r="G309" s="56" t="s">
        <v>54</v>
      </c>
      <c r="H309" s="56"/>
      <c r="I309" s="59">
        <f t="shared" si="4"/>
        <v>410</v>
      </c>
      <c r="J309" s="58">
        <f t="shared" si="4"/>
        <v>12197.859999999995</v>
      </c>
    </row>
    <row r="310" spans="1:10" x14ac:dyDescent="0.3">
      <c r="A310" s="53" t="s">
        <v>82</v>
      </c>
      <c r="B310" s="53" t="s">
        <v>30</v>
      </c>
      <c r="C310" s="59" t="s">
        <v>54</v>
      </c>
      <c r="D310" s="56"/>
      <c r="E310" s="57">
        <v>1</v>
      </c>
      <c r="F310" s="56">
        <v>2.2000000000000002</v>
      </c>
      <c r="G310" s="56" t="s">
        <v>54</v>
      </c>
      <c r="H310" s="56"/>
      <c r="I310" s="59">
        <f t="shared" si="4"/>
        <v>1</v>
      </c>
      <c r="J310" s="58">
        <f t="shared" si="4"/>
        <v>2.2000000000000002</v>
      </c>
    </row>
    <row r="311" spans="1:10" x14ac:dyDescent="0.3">
      <c r="A311" s="53" t="s">
        <v>82</v>
      </c>
      <c r="B311" s="53" t="s">
        <v>15</v>
      </c>
      <c r="C311" s="59" t="s">
        <v>54</v>
      </c>
      <c r="D311" s="56"/>
      <c r="E311" s="57">
        <v>5</v>
      </c>
      <c r="F311" s="56">
        <v>20.14</v>
      </c>
      <c r="G311" s="56" t="s">
        <v>54</v>
      </c>
      <c r="H311" s="56"/>
      <c r="I311" s="59">
        <f t="shared" si="4"/>
        <v>5</v>
      </c>
      <c r="J311" s="58">
        <f t="shared" si="4"/>
        <v>20.14</v>
      </c>
    </row>
    <row r="312" spans="1:10" x14ac:dyDescent="0.3">
      <c r="A312" s="53" t="s">
        <v>82</v>
      </c>
      <c r="B312" s="53" t="s">
        <v>20</v>
      </c>
      <c r="C312" s="59" t="s">
        <v>54</v>
      </c>
      <c r="D312" s="56"/>
      <c r="E312" s="57">
        <v>1</v>
      </c>
      <c r="F312" s="56">
        <v>2</v>
      </c>
      <c r="G312" s="56" t="s">
        <v>54</v>
      </c>
      <c r="H312" s="56"/>
      <c r="I312" s="59">
        <f t="shared" si="4"/>
        <v>1</v>
      </c>
      <c r="J312" s="58">
        <f t="shared" si="4"/>
        <v>2</v>
      </c>
    </row>
    <row r="313" spans="1:10" x14ac:dyDescent="0.3">
      <c r="A313" s="53" t="s">
        <v>83</v>
      </c>
      <c r="B313" s="53" t="s">
        <v>7</v>
      </c>
      <c r="C313" s="59">
        <v>106</v>
      </c>
      <c r="D313" s="56">
        <v>411.73999999999995</v>
      </c>
      <c r="E313" s="57">
        <v>313</v>
      </c>
      <c r="F313" s="56">
        <v>2169.6299999999969</v>
      </c>
      <c r="G313" s="56" t="s">
        <v>54</v>
      </c>
      <c r="H313" s="56"/>
      <c r="I313" s="59">
        <f t="shared" si="4"/>
        <v>419</v>
      </c>
      <c r="J313" s="58">
        <f t="shared" si="4"/>
        <v>2581.3699999999967</v>
      </c>
    </row>
    <row r="314" spans="1:10" x14ac:dyDescent="0.3">
      <c r="A314" s="53" t="s">
        <v>83</v>
      </c>
      <c r="B314" s="53" t="s">
        <v>9</v>
      </c>
      <c r="C314" s="59">
        <v>226</v>
      </c>
      <c r="D314" s="56">
        <v>7388.3000000000029</v>
      </c>
      <c r="E314" s="57">
        <v>2019</v>
      </c>
      <c r="F314" s="56">
        <v>72477.930000000109</v>
      </c>
      <c r="G314" s="56">
        <v>6</v>
      </c>
      <c r="H314" s="56">
        <v>706.49</v>
      </c>
      <c r="I314" s="59">
        <f t="shared" si="4"/>
        <v>2251</v>
      </c>
      <c r="J314" s="58">
        <f t="shared" si="4"/>
        <v>80572.720000000118</v>
      </c>
    </row>
    <row r="315" spans="1:10" x14ac:dyDescent="0.3">
      <c r="A315" s="53" t="s">
        <v>83</v>
      </c>
      <c r="B315" s="53" t="s">
        <v>30</v>
      </c>
      <c r="C315" s="59">
        <v>35</v>
      </c>
      <c r="D315" s="56">
        <v>161.75</v>
      </c>
      <c r="E315" s="57">
        <v>130</v>
      </c>
      <c r="F315" s="56">
        <v>705.43000000000018</v>
      </c>
      <c r="G315" s="56" t="s">
        <v>54</v>
      </c>
      <c r="H315" s="56"/>
      <c r="I315" s="59">
        <f t="shared" si="4"/>
        <v>165</v>
      </c>
      <c r="J315" s="58">
        <f t="shared" si="4"/>
        <v>867.18000000000018</v>
      </c>
    </row>
    <row r="316" spans="1:10" x14ac:dyDescent="0.3">
      <c r="A316" s="53" t="s">
        <v>83</v>
      </c>
      <c r="B316" s="53" t="s">
        <v>14</v>
      </c>
      <c r="C316" s="59" t="s">
        <v>54</v>
      </c>
      <c r="D316" s="56"/>
      <c r="E316" s="57">
        <v>1</v>
      </c>
      <c r="F316" s="56">
        <v>1.04</v>
      </c>
      <c r="G316" s="56" t="s">
        <v>54</v>
      </c>
      <c r="H316" s="56"/>
      <c r="I316" s="59">
        <f t="shared" si="4"/>
        <v>1</v>
      </c>
      <c r="J316" s="58">
        <f t="shared" si="4"/>
        <v>1.04</v>
      </c>
    </row>
    <row r="317" spans="1:10" x14ac:dyDescent="0.3">
      <c r="A317" s="53" t="s">
        <v>83</v>
      </c>
      <c r="B317" s="53" t="s">
        <v>15</v>
      </c>
      <c r="C317" s="59">
        <v>79</v>
      </c>
      <c r="D317" s="56">
        <v>326.30999999999995</v>
      </c>
      <c r="E317" s="57">
        <v>236</v>
      </c>
      <c r="F317" s="56">
        <v>900.05000000000007</v>
      </c>
      <c r="G317" s="56">
        <v>1</v>
      </c>
      <c r="H317" s="56">
        <v>0.7</v>
      </c>
      <c r="I317" s="59">
        <f t="shared" si="4"/>
        <v>316</v>
      </c>
      <c r="J317" s="58">
        <f t="shared" si="4"/>
        <v>1227.0600000000002</v>
      </c>
    </row>
    <row r="318" spans="1:10" x14ac:dyDescent="0.3">
      <c r="A318" s="53" t="s">
        <v>83</v>
      </c>
      <c r="B318" s="53" t="s">
        <v>20</v>
      </c>
      <c r="C318" s="59">
        <v>171</v>
      </c>
      <c r="D318" s="56">
        <v>3906.42</v>
      </c>
      <c r="E318" s="57">
        <v>1740</v>
      </c>
      <c r="F318" s="56">
        <v>50212.770000000011</v>
      </c>
      <c r="G318" s="56">
        <v>6</v>
      </c>
      <c r="H318" s="56">
        <v>406.28</v>
      </c>
      <c r="I318" s="59">
        <f t="shared" si="4"/>
        <v>1917</v>
      </c>
      <c r="J318" s="58">
        <f t="shared" si="4"/>
        <v>54525.470000000008</v>
      </c>
    </row>
    <row r="319" spans="1:10" x14ac:dyDescent="0.3">
      <c r="A319" s="53" t="s">
        <v>83</v>
      </c>
      <c r="B319" s="53" t="s">
        <v>21</v>
      </c>
      <c r="C319" s="59">
        <v>3</v>
      </c>
      <c r="D319" s="56">
        <v>8</v>
      </c>
      <c r="E319" s="57">
        <v>4</v>
      </c>
      <c r="F319" s="56">
        <v>17.55</v>
      </c>
      <c r="G319" s="56" t="s">
        <v>54</v>
      </c>
      <c r="H319" s="56"/>
      <c r="I319" s="59">
        <f t="shared" si="4"/>
        <v>7</v>
      </c>
      <c r="J319" s="58">
        <f t="shared" si="4"/>
        <v>25.55</v>
      </c>
    </row>
    <row r="320" spans="1:10" x14ac:dyDescent="0.3">
      <c r="A320" s="53" t="s">
        <v>83</v>
      </c>
      <c r="B320" s="53" t="s">
        <v>23</v>
      </c>
      <c r="C320" s="59">
        <v>286</v>
      </c>
      <c r="D320" s="56">
        <v>3454.9499999999994</v>
      </c>
      <c r="E320" s="57">
        <v>1089</v>
      </c>
      <c r="F320" s="56">
        <v>15448.929999999975</v>
      </c>
      <c r="G320" s="56">
        <v>6</v>
      </c>
      <c r="H320" s="56">
        <v>160.53</v>
      </c>
      <c r="I320" s="59">
        <f t="shared" si="4"/>
        <v>1381</v>
      </c>
      <c r="J320" s="58">
        <f t="shared" si="4"/>
        <v>19064.409999999974</v>
      </c>
    </row>
    <row r="321" spans="1:10" x14ac:dyDescent="0.3">
      <c r="A321" s="53" t="s">
        <v>84</v>
      </c>
      <c r="B321" s="53" t="s">
        <v>7</v>
      </c>
      <c r="C321" s="59">
        <v>475</v>
      </c>
      <c r="D321" s="56">
        <v>7106.9200000000028</v>
      </c>
      <c r="E321" s="57">
        <v>14</v>
      </c>
      <c r="F321" s="56">
        <v>477.89</v>
      </c>
      <c r="G321" s="56" t="s">
        <v>54</v>
      </c>
      <c r="H321" s="56"/>
      <c r="I321" s="59">
        <f t="shared" si="4"/>
        <v>489</v>
      </c>
      <c r="J321" s="58">
        <f t="shared" si="4"/>
        <v>7584.8100000000031</v>
      </c>
    </row>
    <row r="322" spans="1:10" x14ac:dyDescent="0.3">
      <c r="A322" s="53" t="s">
        <v>84</v>
      </c>
      <c r="B322" s="53" t="s">
        <v>9</v>
      </c>
      <c r="C322" s="59">
        <v>765</v>
      </c>
      <c r="D322" s="56">
        <v>58621.98999999994</v>
      </c>
      <c r="E322" s="57">
        <v>437</v>
      </c>
      <c r="F322" s="56">
        <v>87558.670000000071</v>
      </c>
      <c r="G322" s="56" t="s">
        <v>54</v>
      </c>
      <c r="H322" s="56"/>
      <c r="I322" s="59">
        <f t="shared" si="4"/>
        <v>1202</v>
      </c>
      <c r="J322" s="58">
        <f t="shared" si="4"/>
        <v>146180.66</v>
      </c>
    </row>
    <row r="323" spans="1:10" x14ac:dyDescent="0.3">
      <c r="A323" s="53" t="s">
        <v>84</v>
      </c>
      <c r="B323" s="53" t="s">
        <v>30</v>
      </c>
      <c r="C323" s="59">
        <v>1980</v>
      </c>
      <c r="D323" s="56">
        <v>239091.22000000015</v>
      </c>
      <c r="E323" s="57">
        <v>46</v>
      </c>
      <c r="F323" s="56">
        <v>6537.0400000000009</v>
      </c>
      <c r="G323" s="56" t="s">
        <v>54</v>
      </c>
      <c r="H323" s="56"/>
      <c r="I323" s="59">
        <f t="shared" si="4"/>
        <v>2026</v>
      </c>
      <c r="J323" s="58">
        <f t="shared" si="4"/>
        <v>245628.26000000015</v>
      </c>
    </row>
    <row r="324" spans="1:10" x14ac:dyDescent="0.3">
      <c r="A324" s="53" t="s">
        <v>84</v>
      </c>
      <c r="B324" s="53" t="s">
        <v>15</v>
      </c>
      <c r="C324" s="59">
        <v>417</v>
      </c>
      <c r="D324" s="56">
        <v>5926.8300000000008</v>
      </c>
      <c r="E324" s="57">
        <v>31</v>
      </c>
      <c r="F324" s="56">
        <v>812.22000000000014</v>
      </c>
      <c r="G324" s="56" t="s">
        <v>54</v>
      </c>
      <c r="H324" s="56"/>
      <c r="I324" s="59">
        <f t="shared" si="4"/>
        <v>448</v>
      </c>
      <c r="J324" s="58">
        <f t="shared" si="4"/>
        <v>6739.0500000000011</v>
      </c>
    </row>
    <row r="325" spans="1:10" x14ac:dyDescent="0.3">
      <c r="A325" s="53" t="s">
        <v>84</v>
      </c>
      <c r="B325" s="53" t="s">
        <v>16</v>
      </c>
      <c r="C325" s="59">
        <v>157</v>
      </c>
      <c r="D325" s="56">
        <v>24267.41</v>
      </c>
      <c r="E325" s="57" t="s">
        <v>54</v>
      </c>
      <c r="F325" s="56"/>
      <c r="G325" s="56" t="s">
        <v>54</v>
      </c>
      <c r="H325" s="56"/>
      <c r="I325" s="59">
        <f t="shared" si="4"/>
        <v>157</v>
      </c>
      <c r="J325" s="58">
        <f t="shared" si="4"/>
        <v>24267.41</v>
      </c>
    </row>
    <row r="326" spans="1:10" x14ac:dyDescent="0.3">
      <c r="A326" s="53" t="s">
        <v>84</v>
      </c>
      <c r="B326" s="53" t="s">
        <v>20</v>
      </c>
      <c r="C326" s="59">
        <v>10</v>
      </c>
      <c r="D326" s="56">
        <v>98.800000000000026</v>
      </c>
      <c r="E326" s="57" t="s">
        <v>54</v>
      </c>
      <c r="F326" s="56"/>
      <c r="G326" s="56" t="s">
        <v>54</v>
      </c>
      <c r="H326" s="56"/>
      <c r="I326" s="59">
        <f t="shared" ref="I326:J389" si="5">IF(ISNUMBER(C326),C326,0)+IF(ISNUMBER(E326),E326,0)+IF(ISNUMBER(G326),G326,0)</f>
        <v>10</v>
      </c>
      <c r="J326" s="58">
        <f t="shared" si="5"/>
        <v>98.800000000000026</v>
      </c>
    </row>
    <row r="327" spans="1:10" x14ac:dyDescent="0.3">
      <c r="A327" s="53" t="s">
        <v>84</v>
      </c>
      <c r="B327" s="53" t="s">
        <v>21</v>
      </c>
      <c r="C327" s="59">
        <v>11</v>
      </c>
      <c r="D327" s="56">
        <v>246.18</v>
      </c>
      <c r="E327" s="57" t="s">
        <v>54</v>
      </c>
      <c r="F327" s="56"/>
      <c r="G327" s="56" t="s">
        <v>54</v>
      </c>
      <c r="H327" s="56"/>
      <c r="I327" s="59">
        <f t="shared" si="5"/>
        <v>11</v>
      </c>
      <c r="J327" s="58">
        <f t="shared" si="5"/>
        <v>246.18</v>
      </c>
    </row>
    <row r="328" spans="1:10" x14ac:dyDescent="0.3">
      <c r="A328" s="53" t="s">
        <v>84</v>
      </c>
      <c r="B328" s="53" t="s">
        <v>23</v>
      </c>
      <c r="C328" s="59">
        <v>2328</v>
      </c>
      <c r="D328" s="56">
        <v>455115.00999999983</v>
      </c>
      <c r="E328" s="57">
        <v>89</v>
      </c>
      <c r="F328" s="56">
        <v>18035.920000000006</v>
      </c>
      <c r="G328" s="56" t="s">
        <v>54</v>
      </c>
      <c r="H328" s="56"/>
      <c r="I328" s="59">
        <f t="shared" si="5"/>
        <v>2417</v>
      </c>
      <c r="J328" s="58">
        <f t="shared" si="5"/>
        <v>473150.92999999982</v>
      </c>
    </row>
    <row r="329" spans="1:10" x14ac:dyDescent="0.3">
      <c r="A329" s="53" t="s">
        <v>84</v>
      </c>
      <c r="B329" s="53" t="s">
        <v>32</v>
      </c>
      <c r="C329" s="59"/>
      <c r="D329" s="56"/>
      <c r="E329" s="57"/>
      <c r="F329" s="56"/>
      <c r="G329" s="56" t="s">
        <v>54</v>
      </c>
      <c r="H329" s="56"/>
      <c r="I329" s="59">
        <v>1257</v>
      </c>
      <c r="J329" s="58">
        <v>98088</v>
      </c>
    </row>
    <row r="330" spans="1:10" x14ac:dyDescent="0.3">
      <c r="A330" s="53" t="s">
        <v>85</v>
      </c>
      <c r="B330" s="53" t="s">
        <v>7</v>
      </c>
      <c r="C330" s="59">
        <v>41</v>
      </c>
      <c r="D330" s="56">
        <v>210.19999999999996</v>
      </c>
      <c r="E330" s="57">
        <v>1356</v>
      </c>
      <c r="F330" s="56">
        <v>7153.5600000000268</v>
      </c>
      <c r="G330" s="56" t="s">
        <v>54</v>
      </c>
      <c r="H330" s="56"/>
      <c r="I330" s="59">
        <f t="shared" si="5"/>
        <v>1397</v>
      </c>
      <c r="J330" s="58">
        <f t="shared" si="5"/>
        <v>7363.7600000000266</v>
      </c>
    </row>
    <row r="331" spans="1:10" x14ac:dyDescent="0.3">
      <c r="A331" s="53" t="s">
        <v>85</v>
      </c>
      <c r="B331" s="53" t="s">
        <v>9</v>
      </c>
      <c r="C331" s="59">
        <v>357</v>
      </c>
      <c r="D331" s="56">
        <v>15780.130000000008</v>
      </c>
      <c r="E331" s="57">
        <v>21458</v>
      </c>
      <c r="F331" s="56">
        <v>1012889.1100000085</v>
      </c>
      <c r="G331" s="56">
        <v>11</v>
      </c>
      <c r="H331" s="56">
        <v>1019.8799999999999</v>
      </c>
      <c r="I331" s="59">
        <f t="shared" si="5"/>
        <v>21826</v>
      </c>
      <c r="J331" s="58">
        <f t="shared" si="5"/>
        <v>1029689.1200000085</v>
      </c>
    </row>
    <row r="332" spans="1:10" x14ac:dyDescent="0.3">
      <c r="A332" s="53" t="s">
        <v>85</v>
      </c>
      <c r="B332" s="53" t="s">
        <v>30</v>
      </c>
      <c r="C332" s="59">
        <v>1</v>
      </c>
      <c r="D332" s="56">
        <v>0.8</v>
      </c>
      <c r="E332" s="57">
        <v>42</v>
      </c>
      <c r="F332" s="56">
        <v>103.47</v>
      </c>
      <c r="G332" s="56" t="s">
        <v>54</v>
      </c>
      <c r="H332" s="56"/>
      <c r="I332" s="59">
        <f t="shared" si="5"/>
        <v>43</v>
      </c>
      <c r="J332" s="58">
        <f t="shared" si="5"/>
        <v>104.27</v>
      </c>
    </row>
    <row r="333" spans="1:10" x14ac:dyDescent="0.3">
      <c r="A333" s="53" t="s">
        <v>85</v>
      </c>
      <c r="B333" s="53" t="s">
        <v>15</v>
      </c>
      <c r="C333" s="59">
        <v>134</v>
      </c>
      <c r="D333" s="56">
        <v>1012.0600000000006</v>
      </c>
      <c r="E333" s="57">
        <v>6205</v>
      </c>
      <c r="F333" s="56">
        <v>44613.569999999978</v>
      </c>
      <c r="G333" s="56">
        <v>1</v>
      </c>
      <c r="H333" s="56">
        <v>6.4</v>
      </c>
      <c r="I333" s="59">
        <f t="shared" si="5"/>
        <v>6340</v>
      </c>
      <c r="J333" s="58">
        <f t="shared" si="5"/>
        <v>45632.029999999977</v>
      </c>
    </row>
    <row r="334" spans="1:10" x14ac:dyDescent="0.3">
      <c r="A334" s="53" t="s">
        <v>85</v>
      </c>
      <c r="B334" s="53" t="s">
        <v>20</v>
      </c>
      <c r="C334" s="59">
        <v>90</v>
      </c>
      <c r="D334" s="56">
        <v>1775.9599999999996</v>
      </c>
      <c r="E334" s="57">
        <v>4502</v>
      </c>
      <c r="F334" s="56">
        <v>112594.83000000026</v>
      </c>
      <c r="G334" s="56">
        <v>9</v>
      </c>
      <c r="H334" s="56">
        <v>397.18</v>
      </c>
      <c r="I334" s="59">
        <f t="shared" si="5"/>
        <v>4601</v>
      </c>
      <c r="J334" s="58">
        <f t="shared" si="5"/>
        <v>114767.97000000026</v>
      </c>
    </row>
    <row r="335" spans="1:10" x14ac:dyDescent="0.3">
      <c r="A335" s="53" t="s">
        <v>85</v>
      </c>
      <c r="B335" s="53" t="s">
        <v>21</v>
      </c>
      <c r="C335" s="59" t="s">
        <v>54</v>
      </c>
      <c r="D335" s="56"/>
      <c r="E335" s="57">
        <v>50</v>
      </c>
      <c r="F335" s="56">
        <v>258.95999999999992</v>
      </c>
      <c r="G335" s="56" t="s">
        <v>54</v>
      </c>
      <c r="H335" s="56"/>
      <c r="I335" s="59">
        <f t="shared" si="5"/>
        <v>50</v>
      </c>
      <c r="J335" s="58">
        <f t="shared" si="5"/>
        <v>258.95999999999992</v>
      </c>
    </row>
    <row r="336" spans="1:10" x14ac:dyDescent="0.3">
      <c r="A336" s="53" t="s">
        <v>85</v>
      </c>
      <c r="B336" s="53" t="s">
        <v>23</v>
      </c>
      <c r="C336" s="59">
        <v>276</v>
      </c>
      <c r="D336" s="56">
        <v>6957.119999999999</v>
      </c>
      <c r="E336" s="57">
        <v>4876</v>
      </c>
      <c r="F336" s="56">
        <v>86786.930000000371</v>
      </c>
      <c r="G336" s="56">
        <v>9</v>
      </c>
      <c r="H336" s="56">
        <v>189.94</v>
      </c>
      <c r="I336" s="59">
        <f t="shared" si="5"/>
        <v>5161</v>
      </c>
      <c r="J336" s="58">
        <f t="shared" si="5"/>
        <v>93933.990000000369</v>
      </c>
    </row>
    <row r="337" spans="1:10" x14ac:dyDescent="0.3">
      <c r="A337" s="53" t="s">
        <v>86</v>
      </c>
      <c r="B337" s="53" t="s">
        <v>7</v>
      </c>
      <c r="C337" s="59">
        <v>1200</v>
      </c>
      <c r="D337" s="56">
        <v>8716.4600000000155</v>
      </c>
      <c r="E337" s="57">
        <v>2334</v>
      </c>
      <c r="F337" s="56">
        <v>11191.110000000061</v>
      </c>
      <c r="G337" s="56" t="s">
        <v>54</v>
      </c>
      <c r="H337" s="56"/>
      <c r="I337" s="59">
        <f t="shared" si="5"/>
        <v>3534</v>
      </c>
      <c r="J337" s="58">
        <f t="shared" si="5"/>
        <v>19907.570000000076</v>
      </c>
    </row>
    <row r="338" spans="1:10" x14ac:dyDescent="0.3">
      <c r="A338" s="53" t="s">
        <v>86</v>
      </c>
      <c r="B338" s="53" t="s">
        <v>8</v>
      </c>
      <c r="C338" s="59">
        <v>37</v>
      </c>
      <c r="D338" s="56">
        <v>476.06000000000006</v>
      </c>
      <c r="E338" s="57">
        <v>9</v>
      </c>
      <c r="F338" s="56">
        <v>23.78</v>
      </c>
      <c r="G338" s="56" t="s">
        <v>54</v>
      </c>
      <c r="H338" s="56"/>
      <c r="I338" s="59">
        <f t="shared" si="5"/>
        <v>46</v>
      </c>
      <c r="J338" s="58">
        <f t="shared" si="5"/>
        <v>499.84000000000003</v>
      </c>
    </row>
    <row r="339" spans="1:10" x14ac:dyDescent="0.3">
      <c r="A339" s="53" t="s">
        <v>86</v>
      </c>
      <c r="B339" s="53" t="s">
        <v>9</v>
      </c>
      <c r="C339" s="59">
        <v>1957</v>
      </c>
      <c r="D339" s="56">
        <v>32376.82999999994</v>
      </c>
      <c r="E339" s="57">
        <v>47024</v>
      </c>
      <c r="F339" s="56">
        <v>906358.93999998947</v>
      </c>
      <c r="G339" s="56">
        <v>53</v>
      </c>
      <c r="H339" s="56">
        <v>4124.8999999999996</v>
      </c>
      <c r="I339" s="59">
        <f t="shared" si="5"/>
        <v>49034</v>
      </c>
      <c r="J339" s="58">
        <f t="shared" si="5"/>
        <v>942860.66999998945</v>
      </c>
    </row>
    <row r="340" spans="1:10" x14ac:dyDescent="0.3">
      <c r="A340" s="53" t="s">
        <v>86</v>
      </c>
      <c r="B340" s="53" t="s">
        <v>11</v>
      </c>
      <c r="C340" s="59" t="s">
        <v>54</v>
      </c>
      <c r="D340" s="56"/>
      <c r="E340" s="57">
        <v>3</v>
      </c>
      <c r="F340" s="56">
        <v>36.059999999999995</v>
      </c>
      <c r="G340" s="56" t="s">
        <v>54</v>
      </c>
      <c r="H340" s="56"/>
      <c r="I340" s="59">
        <f t="shared" si="5"/>
        <v>3</v>
      </c>
      <c r="J340" s="58">
        <f t="shared" si="5"/>
        <v>36.059999999999995</v>
      </c>
    </row>
    <row r="341" spans="1:10" x14ac:dyDescent="0.3">
      <c r="A341" s="53" t="s">
        <v>86</v>
      </c>
      <c r="B341" s="53" t="s">
        <v>65</v>
      </c>
      <c r="C341" s="59" t="s">
        <v>54</v>
      </c>
      <c r="D341" s="56"/>
      <c r="E341" s="57">
        <v>1</v>
      </c>
      <c r="F341" s="56">
        <v>1.68</v>
      </c>
      <c r="G341" s="56" t="s">
        <v>54</v>
      </c>
      <c r="H341" s="56"/>
      <c r="I341" s="59">
        <f t="shared" si="5"/>
        <v>1</v>
      </c>
      <c r="J341" s="58">
        <f t="shared" si="5"/>
        <v>1.68</v>
      </c>
    </row>
    <row r="342" spans="1:10" x14ac:dyDescent="0.3">
      <c r="A342" s="53" t="s">
        <v>86</v>
      </c>
      <c r="B342" s="53" t="s">
        <v>30</v>
      </c>
      <c r="C342" s="59">
        <v>581</v>
      </c>
      <c r="D342" s="56">
        <v>1801.5799999999972</v>
      </c>
      <c r="E342" s="57">
        <v>4305</v>
      </c>
      <c r="F342" s="56">
        <v>17521.570000000116</v>
      </c>
      <c r="G342" s="56">
        <v>6</v>
      </c>
      <c r="H342" s="56">
        <v>72.5</v>
      </c>
      <c r="I342" s="59">
        <f t="shared" si="5"/>
        <v>4892</v>
      </c>
      <c r="J342" s="58">
        <f t="shared" si="5"/>
        <v>19395.650000000114</v>
      </c>
    </row>
    <row r="343" spans="1:10" x14ac:dyDescent="0.3">
      <c r="A343" s="53" t="s">
        <v>86</v>
      </c>
      <c r="B343" s="53" t="s">
        <v>15</v>
      </c>
      <c r="C343" s="59">
        <v>840</v>
      </c>
      <c r="D343" s="56">
        <v>2465.2499999999932</v>
      </c>
      <c r="E343" s="57">
        <v>4925</v>
      </c>
      <c r="F343" s="56">
        <v>16778.120000000134</v>
      </c>
      <c r="G343" s="56">
        <v>2</v>
      </c>
      <c r="H343" s="56">
        <v>3.6799999999999997</v>
      </c>
      <c r="I343" s="59">
        <f t="shared" si="5"/>
        <v>5767</v>
      </c>
      <c r="J343" s="58">
        <f t="shared" si="5"/>
        <v>19247.050000000127</v>
      </c>
    </row>
    <row r="344" spans="1:10" x14ac:dyDescent="0.3">
      <c r="A344" s="53" t="s">
        <v>86</v>
      </c>
      <c r="B344" s="53" t="s">
        <v>16</v>
      </c>
      <c r="C344" s="59">
        <v>8325</v>
      </c>
      <c r="D344" s="56">
        <v>156411.61000000013</v>
      </c>
      <c r="E344" s="57">
        <v>116</v>
      </c>
      <c r="F344" s="56">
        <v>1231.2299999999991</v>
      </c>
      <c r="G344" s="56" t="s">
        <v>54</v>
      </c>
      <c r="H344" s="56"/>
      <c r="I344" s="59">
        <f t="shared" si="5"/>
        <v>8441</v>
      </c>
      <c r="J344" s="58">
        <f t="shared" si="5"/>
        <v>157642.84000000014</v>
      </c>
    </row>
    <row r="345" spans="1:10" x14ac:dyDescent="0.3">
      <c r="A345" s="53" t="s">
        <v>86</v>
      </c>
      <c r="B345" s="53" t="s">
        <v>17</v>
      </c>
      <c r="C345" s="59">
        <v>17</v>
      </c>
      <c r="D345" s="56">
        <v>233.42000000000002</v>
      </c>
      <c r="E345" s="57">
        <v>10</v>
      </c>
      <c r="F345" s="56">
        <v>163.91000000000003</v>
      </c>
      <c r="G345" s="56" t="s">
        <v>54</v>
      </c>
      <c r="H345" s="56"/>
      <c r="I345" s="59">
        <f t="shared" si="5"/>
        <v>27</v>
      </c>
      <c r="J345" s="58">
        <f t="shared" si="5"/>
        <v>397.33000000000004</v>
      </c>
    </row>
    <row r="346" spans="1:10" x14ac:dyDescent="0.3">
      <c r="A346" s="53" t="s">
        <v>86</v>
      </c>
      <c r="B346" s="53" t="s">
        <v>18</v>
      </c>
      <c r="C346" s="59" t="s">
        <v>54</v>
      </c>
      <c r="D346" s="56"/>
      <c r="E346" s="57">
        <v>3</v>
      </c>
      <c r="F346" s="56">
        <v>10.87</v>
      </c>
      <c r="G346" s="56" t="s">
        <v>54</v>
      </c>
      <c r="H346" s="56"/>
      <c r="I346" s="59">
        <f t="shared" si="5"/>
        <v>3</v>
      </c>
      <c r="J346" s="58">
        <f t="shared" si="5"/>
        <v>10.87</v>
      </c>
    </row>
    <row r="347" spans="1:10" x14ac:dyDescent="0.3">
      <c r="A347" s="53" t="s">
        <v>86</v>
      </c>
      <c r="B347" s="53" t="s">
        <v>20</v>
      </c>
      <c r="C347" s="59">
        <v>1667</v>
      </c>
      <c r="D347" s="56">
        <v>29986.719999999998</v>
      </c>
      <c r="E347" s="57">
        <v>46457</v>
      </c>
      <c r="F347" s="56">
        <v>900877.42999998759</v>
      </c>
      <c r="G347" s="56">
        <v>54</v>
      </c>
      <c r="H347" s="56">
        <v>3834.9899999999989</v>
      </c>
      <c r="I347" s="59">
        <f t="shared" si="5"/>
        <v>48178</v>
      </c>
      <c r="J347" s="58">
        <f t="shared" si="5"/>
        <v>934699.13999998756</v>
      </c>
    </row>
    <row r="348" spans="1:10" x14ac:dyDescent="0.3">
      <c r="A348" s="53" t="s">
        <v>86</v>
      </c>
      <c r="B348" s="53" t="s">
        <v>21</v>
      </c>
      <c r="C348" s="59">
        <v>27</v>
      </c>
      <c r="D348" s="56">
        <v>164.06999999999996</v>
      </c>
      <c r="E348" s="57">
        <v>264</v>
      </c>
      <c r="F348" s="56">
        <v>517.3400000000006</v>
      </c>
      <c r="G348" s="56">
        <v>1</v>
      </c>
      <c r="H348" s="56">
        <v>1.36</v>
      </c>
      <c r="I348" s="59">
        <f t="shared" si="5"/>
        <v>292</v>
      </c>
      <c r="J348" s="58">
        <f t="shared" si="5"/>
        <v>682.77000000000055</v>
      </c>
    </row>
    <row r="349" spans="1:10" x14ac:dyDescent="0.3">
      <c r="A349" s="53" t="s">
        <v>86</v>
      </c>
      <c r="B349" s="53" t="s">
        <v>23</v>
      </c>
      <c r="C349" s="59">
        <v>6340</v>
      </c>
      <c r="D349" s="56">
        <v>75749.080000000307</v>
      </c>
      <c r="E349" s="57">
        <v>30770</v>
      </c>
      <c r="F349" s="56">
        <v>436766.22999999655</v>
      </c>
      <c r="G349" s="56">
        <v>21</v>
      </c>
      <c r="H349" s="56">
        <v>2153.3700000000003</v>
      </c>
      <c r="I349" s="59">
        <f t="shared" si="5"/>
        <v>37131</v>
      </c>
      <c r="J349" s="58">
        <f t="shared" si="5"/>
        <v>514668.67999999685</v>
      </c>
    </row>
    <row r="350" spans="1:10" x14ac:dyDescent="0.3">
      <c r="A350" s="53" t="s">
        <v>86</v>
      </c>
      <c r="B350" s="53" t="s">
        <v>32</v>
      </c>
      <c r="C350" s="59"/>
      <c r="D350" s="56"/>
      <c r="E350" s="57"/>
      <c r="F350" s="56"/>
      <c r="G350" s="56">
        <v>8</v>
      </c>
      <c r="H350" s="56">
        <v>752.00000000000011</v>
      </c>
      <c r="I350" s="59">
        <v>23572</v>
      </c>
      <c r="J350" s="58">
        <v>866638</v>
      </c>
    </row>
    <row r="351" spans="1:10" x14ac:dyDescent="0.3">
      <c r="A351" s="53" t="s">
        <v>87</v>
      </c>
      <c r="B351" s="53" t="s">
        <v>7</v>
      </c>
      <c r="C351" s="59">
        <v>14833</v>
      </c>
      <c r="D351" s="56">
        <v>909701.37999999861</v>
      </c>
      <c r="E351" s="57">
        <v>5130</v>
      </c>
      <c r="F351" s="56">
        <v>203958.53000000105</v>
      </c>
      <c r="G351" s="56">
        <v>258</v>
      </c>
      <c r="H351" s="56">
        <v>14571.639999999992</v>
      </c>
      <c r="I351" s="59">
        <f t="shared" si="5"/>
        <v>20221</v>
      </c>
      <c r="J351" s="58">
        <f t="shared" si="5"/>
        <v>1128231.5499999996</v>
      </c>
    </row>
    <row r="352" spans="1:10" x14ac:dyDescent="0.3">
      <c r="A352" s="53" t="s">
        <v>87</v>
      </c>
      <c r="B352" s="53" t="s">
        <v>8</v>
      </c>
      <c r="C352" s="59">
        <v>13956</v>
      </c>
      <c r="D352" s="56">
        <v>1320936.7499999965</v>
      </c>
      <c r="E352" s="57">
        <v>410</v>
      </c>
      <c r="F352" s="56">
        <v>16356.030000000006</v>
      </c>
      <c r="G352" s="56">
        <v>64</v>
      </c>
      <c r="H352" s="56">
        <v>3402.5099999999993</v>
      </c>
      <c r="I352" s="59">
        <f t="shared" si="5"/>
        <v>14430</v>
      </c>
      <c r="J352" s="58">
        <f t="shared" si="5"/>
        <v>1340695.2899999965</v>
      </c>
    </row>
    <row r="353" spans="1:10" x14ac:dyDescent="0.3">
      <c r="A353" s="53" t="s">
        <v>87</v>
      </c>
      <c r="B353" s="53" t="s">
        <v>9</v>
      </c>
      <c r="C353" s="59">
        <v>1301</v>
      </c>
      <c r="D353" s="56">
        <v>55749.470000000008</v>
      </c>
      <c r="E353" s="57">
        <v>25027</v>
      </c>
      <c r="F353" s="56">
        <v>2992197.0999999982</v>
      </c>
      <c r="G353" s="56">
        <v>333</v>
      </c>
      <c r="H353" s="56">
        <v>33763.890000000014</v>
      </c>
      <c r="I353" s="59">
        <f t="shared" si="5"/>
        <v>26661</v>
      </c>
      <c r="J353" s="58">
        <f t="shared" si="5"/>
        <v>3081710.4599999986</v>
      </c>
    </row>
    <row r="354" spans="1:10" x14ac:dyDescent="0.3">
      <c r="A354" s="53" t="s">
        <v>87</v>
      </c>
      <c r="B354" s="53" t="s">
        <v>10</v>
      </c>
      <c r="C354" s="59">
        <v>60</v>
      </c>
      <c r="D354" s="56">
        <v>1400.9099999999999</v>
      </c>
      <c r="E354" s="57">
        <v>43</v>
      </c>
      <c r="F354" s="56">
        <v>863.49</v>
      </c>
      <c r="G354" s="56">
        <v>1</v>
      </c>
      <c r="H354" s="56">
        <v>16.100000000000001</v>
      </c>
      <c r="I354" s="59">
        <f t="shared" si="5"/>
        <v>104</v>
      </c>
      <c r="J354" s="58">
        <f t="shared" si="5"/>
        <v>2280.4999999999995</v>
      </c>
    </row>
    <row r="355" spans="1:10" x14ac:dyDescent="0.3">
      <c r="A355" s="53" t="s">
        <v>87</v>
      </c>
      <c r="B355" s="53" t="s">
        <v>11</v>
      </c>
      <c r="C355" s="59">
        <v>1539</v>
      </c>
      <c r="D355" s="56">
        <v>80192.490000000078</v>
      </c>
      <c r="E355" s="57">
        <v>2231</v>
      </c>
      <c r="F355" s="56">
        <v>115229.89999999989</v>
      </c>
      <c r="G355" s="56">
        <v>30</v>
      </c>
      <c r="H355" s="56">
        <v>1966.5499999999997</v>
      </c>
      <c r="I355" s="59">
        <f t="shared" si="5"/>
        <v>3800</v>
      </c>
      <c r="J355" s="58">
        <f t="shared" si="5"/>
        <v>197388.93999999994</v>
      </c>
    </row>
    <row r="356" spans="1:10" x14ac:dyDescent="0.3">
      <c r="A356" s="53" t="s">
        <v>87</v>
      </c>
      <c r="B356" s="53" t="s">
        <v>65</v>
      </c>
      <c r="C356" s="59">
        <v>2994</v>
      </c>
      <c r="D356" s="56">
        <v>133720.92000000019</v>
      </c>
      <c r="E356" s="57">
        <v>1977</v>
      </c>
      <c r="F356" s="56">
        <v>76731.750000000102</v>
      </c>
      <c r="G356" s="56">
        <v>23</v>
      </c>
      <c r="H356" s="56">
        <v>1034.0199999999998</v>
      </c>
      <c r="I356" s="59">
        <f t="shared" si="5"/>
        <v>4994</v>
      </c>
      <c r="J356" s="58">
        <f t="shared" si="5"/>
        <v>211486.69000000026</v>
      </c>
    </row>
    <row r="357" spans="1:10" x14ac:dyDescent="0.3">
      <c r="A357" s="53" t="s">
        <v>87</v>
      </c>
      <c r="B357" s="53" t="s">
        <v>30</v>
      </c>
      <c r="C357" s="59">
        <v>111</v>
      </c>
      <c r="D357" s="56">
        <v>919.8900000000001</v>
      </c>
      <c r="E357" s="57">
        <v>256</v>
      </c>
      <c r="F357" s="56">
        <v>1578.2099999999994</v>
      </c>
      <c r="G357" s="56">
        <v>7</v>
      </c>
      <c r="H357" s="56">
        <v>17.7</v>
      </c>
      <c r="I357" s="59">
        <f t="shared" si="5"/>
        <v>374</v>
      </c>
      <c r="J357" s="58">
        <f t="shared" si="5"/>
        <v>2515.7999999999993</v>
      </c>
    </row>
    <row r="358" spans="1:10" x14ac:dyDescent="0.3">
      <c r="A358" s="53" t="s">
        <v>87</v>
      </c>
      <c r="B358" s="53" t="s">
        <v>13</v>
      </c>
      <c r="C358" s="59">
        <v>883</v>
      </c>
      <c r="D358" s="56">
        <v>58586.440000000046</v>
      </c>
      <c r="E358" s="57">
        <v>423</v>
      </c>
      <c r="F358" s="56">
        <v>26081.820000000011</v>
      </c>
      <c r="G358" s="56">
        <v>38</v>
      </c>
      <c r="H358" s="56">
        <v>4877.46</v>
      </c>
      <c r="I358" s="59">
        <f t="shared" si="5"/>
        <v>1344</v>
      </c>
      <c r="J358" s="58">
        <f t="shared" si="5"/>
        <v>89545.720000000059</v>
      </c>
    </row>
    <row r="359" spans="1:10" x14ac:dyDescent="0.3">
      <c r="A359" s="53" t="s">
        <v>87</v>
      </c>
      <c r="B359" s="53" t="s">
        <v>29</v>
      </c>
      <c r="C359" s="59">
        <v>31</v>
      </c>
      <c r="D359" s="56">
        <v>1104.4499999999998</v>
      </c>
      <c r="E359" s="57">
        <v>82</v>
      </c>
      <c r="F359" s="56">
        <v>3076.9399999999996</v>
      </c>
      <c r="G359" s="56">
        <v>3</v>
      </c>
      <c r="H359" s="56">
        <v>195.67</v>
      </c>
      <c r="I359" s="59">
        <f t="shared" si="5"/>
        <v>116</v>
      </c>
      <c r="J359" s="58">
        <f t="shared" si="5"/>
        <v>4377.0599999999995</v>
      </c>
    </row>
    <row r="360" spans="1:10" x14ac:dyDescent="0.3">
      <c r="A360" s="53" t="s">
        <v>87</v>
      </c>
      <c r="B360" s="53" t="s">
        <v>14</v>
      </c>
      <c r="C360" s="59">
        <v>145</v>
      </c>
      <c r="D360" s="56">
        <v>5044.0099999999993</v>
      </c>
      <c r="E360" s="57">
        <v>141</v>
      </c>
      <c r="F360" s="56">
        <v>4942.9300000000012</v>
      </c>
      <c r="G360" s="56">
        <v>9</v>
      </c>
      <c r="H360" s="56">
        <v>279.88</v>
      </c>
      <c r="I360" s="59">
        <f t="shared" si="5"/>
        <v>295</v>
      </c>
      <c r="J360" s="58">
        <f t="shared" si="5"/>
        <v>10266.82</v>
      </c>
    </row>
    <row r="361" spans="1:10" x14ac:dyDescent="0.3">
      <c r="A361" s="53" t="s">
        <v>87</v>
      </c>
      <c r="B361" s="53" t="s">
        <v>15</v>
      </c>
      <c r="C361" s="59">
        <v>3698</v>
      </c>
      <c r="D361" s="56">
        <v>95628.800000000279</v>
      </c>
      <c r="E361" s="57">
        <v>7314</v>
      </c>
      <c r="F361" s="56">
        <v>200287.24000000072</v>
      </c>
      <c r="G361" s="56">
        <v>146</v>
      </c>
      <c r="H361" s="56">
        <v>3338.9099999999985</v>
      </c>
      <c r="I361" s="59">
        <f t="shared" si="5"/>
        <v>11158</v>
      </c>
      <c r="J361" s="58">
        <f t="shared" si="5"/>
        <v>299254.95000000094</v>
      </c>
    </row>
    <row r="362" spans="1:10" x14ac:dyDescent="0.3">
      <c r="A362" s="53" t="s">
        <v>87</v>
      </c>
      <c r="B362" s="53" t="s">
        <v>17</v>
      </c>
      <c r="C362" s="59">
        <v>6</v>
      </c>
      <c r="D362" s="56">
        <v>77.069999999999993</v>
      </c>
      <c r="E362" s="57">
        <v>9</v>
      </c>
      <c r="F362" s="56">
        <v>327.98999999999995</v>
      </c>
      <c r="G362" s="56" t="s">
        <v>54</v>
      </c>
      <c r="H362" s="56"/>
      <c r="I362" s="59">
        <f t="shared" si="5"/>
        <v>15</v>
      </c>
      <c r="J362" s="58">
        <f t="shared" si="5"/>
        <v>405.05999999999995</v>
      </c>
    </row>
    <row r="363" spans="1:10" x14ac:dyDescent="0.3">
      <c r="A363" s="53" t="s">
        <v>87</v>
      </c>
      <c r="B363" s="53" t="s">
        <v>18</v>
      </c>
      <c r="C363" s="59">
        <v>193</v>
      </c>
      <c r="D363" s="56">
        <v>6804.4299999999967</v>
      </c>
      <c r="E363" s="57">
        <v>222</v>
      </c>
      <c r="F363" s="56">
        <v>7336.2600000000048</v>
      </c>
      <c r="G363" s="56">
        <v>11</v>
      </c>
      <c r="H363" s="56">
        <v>411.63999999999993</v>
      </c>
      <c r="I363" s="59">
        <f t="shared" si="5"/>
        <v>426</v>
      </c>
      <c r="J363" s="58">
        <f t="shared" si="5"/>
        <v>14552.330000000002</v>
      </c>
    </row>
    <row r="364" spans="1:10" x14ac:dyDescent="0.3">
      <c r="A364" s="53" t="s">
        <v>87</v>
      </c>
      <c r="B364" s="53" t="s">
        <v>28</v>
      </c>
      <c r="C364" s="59">
        <v>39</v>
      </c>
      <c r="D364" s="56">
        <v>984.05</v>
      </c>
      <c r="E364" s="57">
        <v>63</v>
      </c>
      <c r="F364" s="56">
        <v>2036.7599999999993</v>
      </c>
      <c r="G364" s="56">
        <v>1</v>
      </c>
      <c r="H364" s="56">
        <v>10.8</v>
      </c>
      <c r="I364" s="59">
        <f t="shared" si="5"/>
        <v>103</v>
      </c>
      <c r="J364" s="58">
        <f t="shared" si="5"/>
        <v>3031.6099999999997</v>
      </c>
    </row>
    <row r="365" spans="1:10" x14ac:dyDescent="0.3">
      <c r="A365" s="53" t="s">
        <v>87</v>
      </c>
      <c r="B365" s="53" t="s">
        <v>20</v>
      </c>
      <c r="C365" s="59">
        <v>464</v>
      </c>
      <c r="D365" s="56">
        <v>32872.75999999998</v>
      </c>
      <c r="E365" s="57">
        <v>23599</v>
      </c>
      <c r="F365" s="56">
        <v>4034406.419999985</v>
      </c>
      <c r="G365" s="56">
        <v>280</v>
      </c>
      <c r="H365" s="56">
        <v>49476.020000000019</v>
      </c>
      <c r="I365" s="59">
        <f t="shared" si="5"/>
        <v>24343</v>
      </c>
      <c r="J365" s="58">
        <f t="shared" si="5"/>
        <v>4116755.1999999848</v>
      </c>
    </row>
    <row r="366" spans="1:10" x14ac:dyDescent="0.3">
      <c r="A366" s="53" t="s">
        <v>87</v>
      </c>
      <c r="B366" s="53" t="s">
        <v>21</v>
      </c>
      <c r="C366" s="59">
        <v>6859</v>
      </c>
      <c r="D366" s="56">
        <v>436978.55999999872</v>
      </c>
      <c r="E366" s="57">
        <v>5595</v>
      </c>
      <c r="F366" s="56">
        <v>368438.26999999833</v>
      </c>
      <c r="G366" s="56">
        <v>164</v>
      </c>
      <c r="H366" s="56">
        <v>10627.570000000007</v>
      </c>
      <c r="I366" s="59">
        <f t="shared" si="5"/>
        <v>12618</v>
      </c>
      <c r="J366" s="58">
        <f t="shared" si="5"/>
        <v>816044.39999999711</v>
      </c>
    </row>
    <row r="367" spans="1:10" x14ac:dyDescent="0.3">
      <c r="A367" s="53" t="s">
        <v>87</v>
      </c>
      <c r="B367" s="53" t="s">
        <v>23</v>
      </c>
      <c r="C367" s="59">
        <v>11101</v>
      </c>
      <c r="D367" s="56">
        <v>2159020.7900000061</v>
      </c>
      <c r="E367" s="57">
        <v>38856</v>
      </c>
      <c r="F367" s="56">
        <v>7065213.389999981</v>
      </c>
      <c r="G367" s="56">
        <v>676</v>
      </c>
      <c r="H367" s="56">
        <v>140123.63999999998</v>
      </c>
      <c r="I367" s="59">
        <f t="shared" si="5"/>
        <v>50633</v>
      </c>
      <c r="J367" s="58">
        <f t="shared" si="5"/>
        <v>9364357.8199999873</v>
      </c>
    </row>
    <row r="368" spans="1:10" x14ac:dyDescent="0.3">
      <c r="A368" s="53" t="s">
        <v>88</v>
      </c>
      <c r="B368" s="53" t="s">
        <v>7</v>
      </c>
      <c r="C368" s="59">
        <v>44</v>
      </c>
      <c r="D368" s="56">
        <v>262.80999999999995</v>
      </c>
      <c r="E368" s="57">
        <v>455</v>
      </c>
      <c r="F368" s="56">
        <v>1234.1099999999992</v>
      </c>
      <c r="G368" s="56" t="s">
        <v>54</v>
      </c>
      <c r="H368" s="56"/>
      <c r="I368" s="59">
        <f t="shared" si="5"/>
        <v>499</v>
      </c>
      <c r="J368" s="58">
        <f t="shared" si="5"/>
        <v>1496.9199999999992</v>
      </c>
    </row>
    <row r="369" spans="1:10" x14ac:dyDescent="0.3">
      <c r="A369" s="53" t="s">
        <v>88</v>
      </c>
      <c r="B369" s="53" t="s">
        <v>8</v>
      </c>
      <c r="C369" s="59" t="s">
        <v>54</v>
      </c>
      <c r="D369" s="56"/>
      <c r="E369" s="57">
        <v>2</v>
      </c>
      <c r="F369" s="56">
        <v>4.83</v>
      </c>
      <c r="G369" s="56" t="s">
        <v>54</v>
      </c>
      <c r="H369" s="56"/>
      <c r="I369" s="59">
        <f t="shared" si="5"/>
        <v>2</v>
      </c>
      <c r="J369" s="58">
        <f t="shared" si="5"/>
        <v>4.83</v>
      </c>
    </row>
    <row r="370" spans="1:10" x14ac:dyDescent="0.3">
      <c r="A370" s="53" t="s">
        <v>88</v>
      </c>
      <c r="B370" s="53" t="s">
        <v>9</v>
      </c>
      <c r="C370" s="59">
        <v>2084</v>
      </c>
      <c r="D370" s="56">
        <v>81180.56000000007</v>
      </c>
      <c r="E370" s="57">
        <v>89448</v>
      </c>
      <c r="F370" s="56">
        <v>4073101.6899999753</v>
      </c>
      <c r="G370" s="56">
        <v>121</v>
      </c>
      <c r="H370" s="56">
        <v>7497.3699999999972</v>
      </c>
      <c r="I370" s="59">
        <f t="shared" si="5"/>
        <v>91653</v>
      </c>
      <c r="J370" s="58">
        <f t="shared" si="5"/>
        <v>4161779.6199999754</v>
      </c>
    </row>
    <row r="371" spans="1:10" x14ac:dyDescent="0.3">
      <c r="A371" s="53" t="s">
        <v>88</v>
      </c>
      <c r="B371" s="53" t="s">
        <v>30</v>
      </c>
      <c r="C371" s="59">
        <v>4</v>
      </c>
      <c r="D371" s="56">
        <v>28.740000000000002</v>
      </c>
      <c r="E371" s="57">
        <v>143</v>
      </c>
      <c r="F371" s="56">
        <v>589.44000000000017</v>
      </c>
      <c r="G371" s="56">
        <v>1</v>
      </c>
      <c r="H371" s="56">
        <v>0.17</v>
      </c>
      <c r="I371" s="59">
        <f t="shared" si="5"/>
        <v>148</v>
      </c>
      <c r="J371" s="58">
        <f t="shared" si="5"/>
        <v>618.35000000000014</v>
      </c>
    </row>
    <row r="372" spans="1:10" x14ac:dyDescent="0.3">
      <c r="A372" s="53" t="s">
        <v>88</v>
      </c>
      <c r="B372" s="53" t="s">
        <v>15</v>
      </c>
      <c r="C372" s="59">
        <v>295</v>
      </c>
      <c r="D372" s="56">
        <v>1095.8900000000003</v>
      </c>
      <c r="E372" s="57">
        <v>5501</v>
      </c>
      <c r="F372" s="56">
        <v>20611.699999999833</v>
      </c>
      <c r="G372" s="56">
        <v>9</v>
      </c>
      <c r="H372" s="56">
        <v>31.220000000000002</v>
      </c>
      <c r="I372" s="59">
        <f t="shared" si="5"/>
        <v>5805</v>
      </c>
      <c r="J372" s="58">
        <f t="shared" si="5"/>
        <v>21738.809999999834</v>
      </c>
    </row>
    <row r="373" spans="1:10" x14ac:dyDescent="0.3">
      <c r="A373" s="53" t="s">
        <v>88</v>
      </c>
      <c r="B373" s="53" t="s">
        <v>20</v>
      </c>
      <c r="C373" s="59">
        <v>2100</v>
      </c>
      <c r="D373" s="56">
        <v>79923.850000000108</v>
      </c>
      <c r="E373" s="57">
        <v>80534</v>
      </c>
      <c r="F373" s="56">
        <v>3116075.6699999389</v>
      </c>
      <c r="G373" s="56">
        <v>112</v>
      </c>
      <c r="H373" s="56">
        <v>5495.2099999999991</v>
      </c>
      <c r="I373" s="59">
        <f t="shared" si="5"/>
        <v>82746</v>
      </c>
      <c r="J373" s="58">
        <f t="shared" si="5"/>
        <v>3201494.729999939</v>
      </c>
    </row>
    <row r="374" spans="1:10" x14ac:dyDescent="0.3">
      <c r="A374" s="53" t="s">
        <v>88</v>
      </c>
      <c r="B374" s="53" t="s">
        <v>21</v>
      </c>
      <c r="C374" s="59">
        <v>1</v>
      </c>
      <c r="D374" s="56">
        <v>5.6</v>
      </c>
      <c r="E374" s="57">
        <v>42</v>
      </c>
      <c r="F374" s="56">
        <v>255.45999999999998</v>
      </c>
      <c r="G374" s="56" t="s">
        <v>54</v>
      </c>
      <c r="H374" s="56"/>
      <c r="I374" s="59">
        <f t="shared" si="5"/>
        <v>43</v>
      </c>
      <c r="J374" s="58">
        <f t="shared" si="5"/>
        <v>261.06</v>
      </c>
    </row>
    <row r="375" spans="1:10" x14ac:dyDescent="0.3">
      <c r="A375" s="53" t="s">
        <v>88</v>
      </c>
      <c r="B375" s="53" t="s">
        <v>23</v>
      </c>
      <c r="C375" s="59">
        <v>7246</v>
      </c>
      <c r="D375" s="56">
        <v>147311.37999999948</v>
      </c>
      <c r="E375" s="57">
        <v>43055</v>
      </c>
      <c r="F375" s="56">
        <v>690446.70000000333</v>
      </c>
      <c r="G375" s="56">
        <v>77</v>
      </c>
      <c r="H375" s="56">
        <v>1958.7300000000002</v>
      </c>
      <c r="I375" s="59">
        <f t="shared" si="5"/>
        <v>50378</v>
      </c>
      <c r="J375" s="58">
        <f t="shared" si="5"/>
        <v>839716.81000000285</v>
      </c>
    </row>
    <row r="376" spans="1:10" x14ac:dyDescent="0.3">
      <c r="A376" s="53" t="s">
        <v>89</v>
      </c>
      <c r="B376" s="53" t="s">
        <v>7</v>
      </c>
      <c r="C376" s="59">
        <v>375</v>
      </c>
      <c r="D376" s="56">
        <v>5126.6799999999994</v>
      </c>
      <c r="E376" s="57">
        <v>817</v>
      </c>
      <c r="F376" s="56">
        <v>6130.4699999999948</v>
      </c>
      <c r="G376" s="56" t="s">
        <v>54</v>
      </c>
      <c r="H376" s="56"/>
      <c r="I376" s="59">
        <f t="shared" si="5"/>
        <v>1192</v>
      </c>
      <c r="J376" s="58">
        <f t="shared" si="5"/>
        <v>11257.149999999994</v>
      </c>
    </row>
    <row r="377" spans="1:10" x14ac:dyDescent="0.3">
      <c r="A377" s="53" t="s">
        <v>89</v>
      </c>
      <c r="B377" s="53" t="s">
        <v>8</v>
      </c>
      <c r="C377" s="59">
        <v>201</v>
      </c>
      <c r="D377" s="56">
        <v>11630.439999999999</v>
      </c>
      <c r="E377" s="57">
        <v>26</v>
      </c>
      <c r="F377" s="56">
        <v>630.36</v>
      </c>
      <c r="G377" s="56" t="s">
        <v>54</v>
      </c>
      <c r="H377" s="56"/>
      <c r="I377" s="59">
        <f t="shared" si="5"/>
        <v>227</v>
      </c>
      <c r="J377" s="58">
        <f t="shared" si="5"/>
        <v>12260.8</v>
      </c>
    </row>
    <row r="378" spans="1:10" x14ac:dyDescent="0.3">
      <c r="A378" s="53" t="s">
        <v>89</v>
      </c>
      <c r="B378" s="53" t="s">
        <v>9</v>
      </c>
      <c r="C378" s="59">
        <v>1400</v>
      </c>
      <c r="D378" s="56">
        <v>56956.759999999929</v>
      </c>
      <c r="E378" s="57">
        <v>2393</v>
      </c>
      <c r="F378" s="56">
        <v>220587.95000000019</v>
      </c>
      <c r="G378" s="56">
        <v>18</v>
      </c>
      <c r="H378" s="56">
        <v>5794.4500000000007</v>
      </c>
      <c r="I378" s="59">
        <f t="shared" si="5"/>
        <v>3811</v>
      </c>
      <c r="J378" s="58">
        <f t="shared" si="5"/>
        <v>283339.16000000015</v>
      </c>
    </row>
    <row r="379" spans="1:10" x14ac:dyDescent="0.3">
      <c r="A379" s="53" t="s">
        <v>89</v>
      </c>
      <c r="B379" s="53" t="s">
        <v>11</v>
      </c>
      <c r="C379" s="59">
        <v>4</v>
      </c>
      <c r="D379" s="56">
        <v>27.259999999999998</v>
      </c>
      <c r="E379" s="57">
        <v>4</v>
      </c>
      <c r="F379" s="56">
        <v>41.71</v>
      </c>
      <c r="G379" s="56" t="s">
        <v>54</v>
      </c>
      <c r="H379" s="56"/>
      <c r="I379" s="59">
        <f t="shared" si="5"/>
        <v>8</v>
      </c>
      <c r="J379" s="58">
        <f t="shared" si="5"/>
        <v>68.97</v>
      </c>
    </row>
    <row r="380" spans="1:10" x14ac:dyDescent="0.3">
      <c r="A380" s="53" t="s">
        <v>89</v>
      </c>
      <c r="B380" s="53" t="s">
        <v>30</v>
      </c>
      <c r="C380" s="59">
        <v>4887</v>
      </c>
      <c r="D380" s="56">
        <v>189958.6900000009</v>
      </c>
      <c r="E380" s="57">
        <v>5372</v>
      </c>
      <c r="F380" s="56">
        <v>170985.69000000024</v>
      </c>
      <c r="G380" s="56">
        <v>13</v>
      </c>
      <c r="H380" s="56">
        <v>794.56</v>
      </c>
      <c r="I380" s="59">
        <f t="shared" si="5"/>
        <v>10272</v>
      </c>
      <c r="J380" s="58">
        <f t="shared" si="5"/>
        <v>361738.94000000117</v>
      </c>
    </row>
    <row r="381" spans="1:10" x14ac:dyDescent="0.3">
      <c r="A381" s="53" t="s">
        <v>89</v>
      </c>
      <c r="B381" s="53" t="s">
        <v>13</v>
      </c>
      <c r="C381" s="59" t="s">
        <v>54</v>
      </c>
      <c r="D381" s="56"/>
      <c r="E381" s="57">
        <v>1</v>
      </c>
      <c r="F381" s="56">
        <v>18.600000000000001</v>
      </c>
      <c r="G381" s="56" t="s">
        <v>54</v>
      </c>
      <c r="H381" s="56"/>
      <c r="I381" s="59">
        <f t="shared" si="5"/>
        <v>1</v>
      </c>
      <c r="J381" s="58">
        <f t="shared" si="5"/>
        <v>18.600000000000001</v>
      </c>
    </row>
    <row r="382" spans="1:10" x14ac:dyDescent="0.3">
      <c r="A382" s="53" t="s">
        <v>89</v>
      </c>
      <c r="B382" s="53" t="s">
        <v>27</v>
      </c>
      <c r="C382" s="59">
        <v>16</v>
      </c>
      <c r="D382" s="56">
        <v>2856.9999999999995</v>
      </c>
      <c r="E382" s="57">
        <v>2</v>
      </c>
      <c r="F382" s="56">
        <v>8.6000000000000014</v>
      </c>
      <c r="G382" s="56" t="s">
        <v>54</v>
      </c>
      <c r="H382" s="56"/>
      <c r="I382" s="59">
        <f t="shared" si="5"/>
        <v>18</v>
      </c>
      <c r="J382" s="58">
        <f t="shared" si="5"/>
        <v>2865.5999999999995</v>
      </c>
    </row>
    <row r="383" spans="1:10" x14ac:dyDescent="0.3">
      <c r="A383" s="53" t="s">
        <v>89</v>
      </c>
      <c r="B383" s="53" t="s">
        <v>15</v>
      </c>
      <c r="C383" s="59">
        <v>2352</v>
      </c>
      <c r="D383" s="56">
        <v>23091.959999999988</v>
      </c>
      <c r="E383" s="57">
        <v>3631</v>
      </c>
      <c r="F383" s="56">
        <v>27786.68999999997</v>
      </c>
      <c r="G383" s="56">
        <v>3</v>
      </c>
      <c r="H383" s="56">
        <v>17.5</v>
      </c>
      <c r="I383" s="59">
        <f t="shared" si="5"/>
        <v>5986</v>
      </c>
      <c r="J383" s="58">
        <f t="shared" si="5"/>
        <v>50896.149999999958</v>
      </c>
    </row>
    <row r="384" spans="1:10" x14ac:dyDescent="0.3">
      <c r="A384" s="53" t="s">
        <v>89</v>
      </c>
      <c r="B384" s="53" t="s">
        <v>16</v>
      </c>
      <c r="C384" s="59">
        <v>1404</v>
      </c>
      <c r="D384" s="56">
        <v>91788.690000000031</v>
      </c>
      <c r="E384" s="57">
        <v>44</v>
      </c>
      <c r="F384" s="56">
        <v>1221.3900000000001</v>
      </c>
      <c r="G384" s="56" t="s">
        <v>54</v>
      </c>
      <c r="H384" s="56"/>
      <c r="I384" s="59">
        <f t="shared" si="5"/>
        <v>1448</v>
      </c>
      <c r="J384" s="58">
        <f t="shared" si="5"/>
        <v>93010.080000000031</v>
      </c>
    </row>
    <row r="385" spans="1:10" x14ac:dyDescent="0.3">
      <c r="A385" s="53" t="s">
        <v>89</v>
      </c>
      <c r="B385" s="53" t="s">
        <v>18</v>
      </c>
      <c r="C385" s="59" t="s">
        <v>54</v>
      </c>
      <c r="D385" s="56"/>
      <c r="E385" s="57">
        <v>2</v>
      </c>
      <c r="F385" s="56">
        <v>102.67</v>
      </c>
      <c r="G385" s="56" t="s">
        <v>54</v>
      </c>
      <c r="H385" s="56"/>
      <c r="I385" s="59">
        <f t="shared" si="5"/>
        <v>2</v>
      </c>
      <c r="J385" s="58">
        <f t="shared" si="5"/>
        <v>102.67</v>
      </c>
    </row>
    <row r="386" spans="1:10" x14ac:dyDescent="0.3">
      <c r="A386" s="53" t="s">
        <v>89</v>
      </c>
      <c r="B386" s="53" t="s">
        <v>19</v>
      </c>
      <c r="C386" s="59">
        <v>27</v>
      </c>
      <c r="D386" s="56">
        <v>958.35000000000014</v>
      </c>
      <c r="E386" s="57">
        <v>10</v>
      </c>
      <c r="F386" s="56">
        <v>415.38999999999993</v>
      </c>
      <c r="G386" s="56" t="s">
        <v>54</v>
      </c>
      <c r="H386" s="56"/>
      <c r="I386" s="59">
        <f t="shared" si="5"/>
        <v>37</v>
      </c>
      <c r="J386" s="58">
        <f t="shared" si="5"/>
        <v>1373.74</v>
      </c>
    </row>
    <row r="387" spans="1:10" x14ac:dyDescent="0.3">
      <c r="A387" s="53" t="s">
        <v>89</v>
      </c>
      <c r="B387" s="53" t="s">
        <v>20</v>
      </c>
      <c r="C387" s="59">
        <v>954</v>
      </c>
      <c r="D387" s="56">
        <v>26084.530000000024</v>
      </c>
      <c r="E387" s="57">
        <v>3161</v>
      </c>
      <c r="F387" s="56">
        <v>136723.58000000025</v>
      </c>
      <c r="G387" s="56">
        <v>8</v>
      </c>
      <c r="H387" s="56">
        <v>488.39000000000004</v>
      </c>
      <c r="I387" s="59">
        <f t="shared" si="5"/>
        <v>4123</v>
      </c>
      <c r="J387" s="58">
        <f t="shared" si="5"/>
        <v>163296.50000000029</v>
      </c>
    </row>
    <row r="388" spans="1:10" x14ac:dyDescent="0.3">
      <c r="A388" s="53" t="s">
        <v>89</v>
      </c>
      <c r="B388" s="53" t="s">
        <v>21</v>
      </c>
      <c r="C388" s="59">
        <v>35</v>
      </c>
      <c r="D388" s="56">
        <v>875.99</v>
      </c>
      <c r="E388" s="57">
        <v>28</v>
      </c>
      <c r="F388" s="56">
        <v>352.71999999999997</v>
      </c>
      <c r="G388" s="56">
        <v>4</v>
      </c>
      <c r="H388" s="56">
        <v>195.45</v>
      </c>
      <c r="I388" s="59">
        <f t="shared" si="5"/>
        <v>67</v>
      </c>
      <c r="J388" s="58">
        <f t="shared" si="5"/>
        <v>1424.16</v>
      </c>
    </row>
    <row r="389" spans="1:10" x14ac:dyDescent="0.3">
      <c r="A389" s="53" t="s">
        <v>89</v>
      </c>
      <c r="B389" s="53" t="s">
        <v>23</v>
      </c>
      <c r="C389" s="59">
        <v>17224</v>
      </c>
      <c r="D389" s="56">
        <v>2521308.1000000094</v>
      </c>
      <c r="E389" s="57">
        <v>28998</v>
      </c>
      <c r="F389" s="56">
        <v>4096560.7299999995</v>
      </c>
      <c r="G389" s="56">
        <v>54</v>
      </c>
      <c r="H389" s="56">
        <v>13778.050000000003</v>
      </c>
      <c r="I389" s="59">
        <f t="shared" si="5"/>
        <v>46276</v>
      </c>
      <c r="J389" s="58">
        <f t="shared" si="5"/>
        <v>6631646.8800000092</v>
      </c>
    </row>
    <row r="390" spans="1:10" x14ac:dyDescent="0.3">
      <c r="A390" s="53" t="s">
        <v>89</v>
      </c>
      <c r="B390" s="53" t="s">
        <v>32</v>
      </c>
      <c r="C390" s="59"/>
      <c r="D390" s="56"/>
      <c r="E390" s="57"/>
      <c r="F390" s="56"/>
      <c r="G390" s="56">
        <v>7</v>
      </c>
      <c r="H390" s="56">
        <v>239.6</v>
      </c>
      <c r="I390" s="59">
        <v>8369</v>
      </c>
      <c r="J390" s="58">
        <v>589031</v>
      </c>
    </row>
    <row r="391" spans="1:10" x14ac:dyDescent="0.3">
      <c r="A391" s="53" t="s">
        <v>90</v>
      </c>
      <c r="B391" s="53" t="s">
        <v>7</v>
      </c>
      <c r="C391" s="59">
        <v>639</v>
      </c>
      <c r="D391" s="56">
        <v>28538.38999999997</v>
      </c>
      <c r="E391" s="57">
        <v>1568</v>
      </c>
      <c r="F391" s="56">
        <v>59033.529999999897</v>
      </c>
      <c r="G391" s="56">
        <v>60</v>
      </c>
      <c r="H391" s="56">
        <v>5173.6799999999985</v>
      </c>
      <c r="I391" s="59">
        <f t="shared" ref="I391:J453" si="6">IF(ISNUMBER(C391),C391,0)+IF(ISNUMBER(E391),E391,0)+IF(ISNUMBER(G391),G391,0)</f>
        <v>2267</v>
      </c>
      <c r="J391" s="58">
        <f t="shared" si="6"/>
        <v>92745.59999999986</v>
      </c>
    </row>
    <row r="392" spans="1:10" x14ac:dyDescent="0.3">
      <c r="A392" s="53" t="s">
        <v>90</v>
      </c>
      <c r="B392" s="53" t="s">
        <v>8</v>
      </c>
      <c r="C392" s="59">
        <v>80</v>
      </c>
      <c r="D392" s="56">
        <v>6039.9399999999978</v>
      </c>
      <c r="E392" s="57">
        <v>10</v>
      </c>
      <c r="F392" s="56">
        <v>534.33000000000004</v>
      </c>
      <c r="G392" s="56">
        <v>6</v>
      </c>
      <c r="H392" s="56">
        <v>477.33</v>
      </c>
      <c r="I392" s="59">
        <f t="shared" si="6"/>
        <v>96</v>
      </c>
      <c r="J392" s="58">
        <f t="shared" si="6"/>
        <v>7051.5999999999976</v>
      </c>
    </row>
    <row r="393" spans="1:10" x14ac:dyDescent="0.3">
      <c r="A393" s="53" t="s">
        <v>90</v>
      </c>
      <c r="B393" s="53" t="s">
        <v>9</v>
      </c>
      <c r="C393" s="59">
        <v>522</v>
      </c>
      <c r="D393" s="56">
        <v>17420.289999999986</v>
      </c>
      <c r="E393" s="57">
        <v>775</v>
      </c>
      <c r="F393" s="56">
        <v>46005.729999999894</v>
      </c>
      <c r="G393" s="56">
        <v>2</v>
      </c>
      <c r="H393" s="56">
        <v>138.21</v>
      </c>
      <c r="I393" s="59">
        <f t="shared" si="6"/>
        <v>1299</v>
      </c>
      <c r="J393" s="58">
        <f t="shared" si="6"/>
        <v>63564.22999999988</v>
      </c>
    </row>
    <row r="394" spans="1:10" x14ac:dyDescent="0.3">
      <c r="A394" s="53" t="s">
        <v>90</v>
      </c>
      <c r="B394" s="53" t="s">
        <v>11</v>
      </c>
      <c r="C394" s="59">
        <v>23</v>
      </c>
      <c r="D394" s="56">
        <v>494.90000000000009</v>
      </c>
      <c r="E394" s="57">
        <v>95</v>
      </c>
      <c r="F394" s="56">
        <v>2862.699999999998</v>
      </c>
      <c r="G394" s="56">
        <v>1</v>
      </c>
      <c r="H394" s="56">
        <v>77.97</v>
      </c>
      <c r="I394" s="59">
        <f t="shared" si="6"/>
        <v>119</v>
      </c>
      <c r="J394" s="58">
        <f t="shared" si="6"/>
        <v>3435.5699999999979</v>
      </c>
    </row>
    <row r="395" spans="1:10" x14ac:dyDescent="0.3">
      <c r="A395" s="53" t="s">
        <v>90</v>
      </c>
      <c r="B395" s="53" t="s">
        <v>65</v>
      </c>
      <c r="C395" s="59" t="s">
        <v>54</v>
      </c>
      <c r="D395" s="56"/>
      <c r="E395" s="57">
        <v>4</v>
      </c>
      <c r="F395" s="56">
        <v>41.690000000000005</v>
      </c>
      <c r="G395" s="56" t="s">
        <v>54</v>
      </c>
      <c r="H395" s="56"/>
      <c r="I395" s="59">
        <f t="shared" si="6"/>
        <v>4</v>
      </c>
      <c r="J395" s="58">
        <f t="shared" si="6"/>
        <v>41.690000000000005</v>
      </c>
    </row>
    <row r="396" spans="1:10" x14ac:dyDescent="0.3">
      <c r="A396" s="53" t="s">
        <v>90</v>
      </c>
      <c r="B396" s="53" t="s">
        <v>30</v>
      </c>
      <c r="C396" s="59">
        <v>5</v>
      </c>
      <c r="D396" s="56">
        <v>24.4</v>
      </c>
      <c r="E396" s="57">
        <v>8</v>
      </c>
      <c r="F396" s="56">
        <v>111.27</v>
      </c>
      <c r="G396" s="56">
        <v>1</v>
      </c>
      <c r="H396" s="56">
        <v>3.47</v>
      </c>
      <c r="I396" s="59">
        <f t="shared" si="6"/>
        <v>14</v>
      </c>
      <c r="J396" s="58">
        <f t="shared" si="6"/>
        <v>139.13999999999999</v>
      </c>
    </row>
    <row r="397" spans="1:10" x14ac:dyDescent="0.3">
      <c r="A397" s="53" t="s">
        <v>90</v>
      </c>
      <c r="B397" s="53" t="s">
        <v>13</v>
      </c>
      <c r="C397" s="59">
        <v>2</v>
      </c>
      <c r="D397" s="56">
        <v>33.909999999999997</v>
      </c>
      <c r="E397" s="57">
        <v>3</v>
      </c>
      <c r="F397" s="56">
        <v>72.430000000000007</v>
      </c>
      <c r="G397" s="56" t="s">
        <v>54</v>
      </c>
      <c r="H397" s="56"/>
      <c r="I397" s="59">
        <f t="shared" si="6"/>
        <v>5</v>
      </c>
      <c r="J397" s="58">
        <f t="shared" si="6"/>
        <v>106.34</v>
      </c>
    </row>
    <row r="398" spans="1:10" x14ac:dyDescent="0.3">
      <c r="A398" s="53" t="s">
        <v>90</v>
      </c>
      <c r="B398" s="53" t="s">
        <v>29</v>
      </c>
      <c r="C398" s="59">
        <v>4</v>
      </c>
      <c r="D398" s="56">
        <v>46.800000000000004</v>
      </c>
      <c r="E398" s="57">
        <v>35</v>
      </c>
      <c r="F398" s="56">
        <v>751.6</v>
      </c>
      <c r="G398" s="56" t="s">
        <v>54</v>
      </c>
      <c r="H398" s="56"/>
      <c r="I398" s="59">
        <f t="shared" si="6"/>
        <v>39</v>
      </c>
      <c r="J398" s="58">
        <f t="shared" si="6"/>
        <v>798.4</v>
      </c>
    </row>
    <row r="399" spans="1:10" x14ac:dyDescent="0.3">
      <c r="A399" s="53" t="s">
        <v>90</v>
      </c>
      <c r="B399" s="53" t="s">
        <v>14</v>
      </c>
      <c r="C399" s="59">
        <v>4</v>
      </c>
      <c r="D399" s="56">
        <v>18.22</v>
      </c>
      <c r="E399" s="57">
        <v>14</v>
      </c>
      <c r="F399" s="56">
        <v>606.33999999999992</v>
      </c>
      <c r="G399" s="56">
        <v>2</v>
      </c>
      <c r="H399" s="56">
        <v>308.78999999999996</v>
      </c>
      <c r="I399" s="59">
        <f t="shared" si="6"/>
        <v>20</v>
      </c>
      <c r="J399" s="58">
        <f t="shared" si="6"/>
        <v>933.34999999999991</v>
      </c>
    </row>
    <row r="400" spans="1:10" x14ac:dyDescent="0.3">
      <c r="A400" s="53" t="s">
        <v>90</v>
      </c>
      <c r="B400" s="53" t="s">
        <v>15</v>
      </c>
      <c r="C400" s="59">
        <v>521</v>
      </c>
      <c r="D400" s="56">
        <v>8023.8800000000065</v>
      </c>
      <c r="E400" s="57">
        <v>1108</v>
      </c>
      <c r="F400" s="56">
        <v>13616.120000000024</v>
      </c>
      <c r="G400" s="56">
        <v>8</v>
      </c>
      <c r="H400" s="56">
        <v>72.63</v>
      </c>
      <c r="I400" s="59">
        <f t="shared" si="6"/>
        <v>1637</v>
      </c>
      <c r="J400" s="58">
        <f t="shared" si="6"/>
        <v>21712.63000000003</v>
      </c>
    </row>
    <row r="401" spans="1:10" x14ac:dyDescent="0.3">
      <c r="A401" s="53" t="s">
        <v>90</v>
      </c>
      <c r="B401" s="53" t="s">
        <v>17</v>
      </c>
      <c r="C401" s="59">
        <v>2</v>
      </c>
      <c r="D401" s="56">
        <v>24.03</v>
      </c>
      <c r="E401" s="57">
        <v>2</v>
      </c>
      <c r="F401" s="56">
        <v>30.119999999999997</v>
      </c>
      <c r="G401" s="56" t="s">
        <v>54</v>
      </c>
      <c r="H401" s="56"/>
      <c r="I401" s="59">
        <f t="shared" si="6"/>
        <v>4</v>
      </c>
      <c r="J401" s="58">
        <f t="shared" si="6"/>
        <v>54.15</v>
      </c>
    </row>
    <row r="402" spans="1:10" x14ac:dyDescent="0.3">
      <c r="A402" s="53" t="s">
        <v>90</v>
      </c>
      <c r="B402" s="53" t="s">
        <v>18</v>
      </c>
      <c r="C402" s="59">
        <v>1</v>
      </c>
      <c r="D402" s="56">
        <v>3.1</v>
      </c>
      <c r="E402" s="57">
        <v>4</v>
      </c>
      <c r="F402" s="56">
        <v>11.96</v>
      </c>
      <c r="G402" s="56">
        <v>2</v>
      </c>
      <c r="H402" s="56">
        <v>136.32</v>
      </c>
      <c r="I402" s="59">
        <f t="shared" si="6"/>
        <v>7</v>
      </c>
      <c r="J402" s="58">
        <f t="shared" si="6"/>
        <v>151.38</v>
      </c>
    </row>
    <row r="403" spans="1:10" x14ac:dyDescent="0.3">
      <c r="A403" s="53" t="s">
        <v>90</v>
      </c>
      <c r="B403" s="53" t="s">
        <v>28</v>
      </c>
      <c r="C403" s="59" t="s">
        <v>54</v>
      </c>
      <c r="D403" s="56"/>
      <c r="E403" s="57">
        <v>1</v>
      </c>
      <c r="F403" s="56">
        <v>1.98</v>
      </c>
      <c r="G403" s="56" t="s">
        <v>54</v>
      </c>
      <c r="H403" s="56"/>
      <c r="I403" s="59">
        <f t="shared" si="6"/>
        <v>1</v>
      </c>
      <c r="J403" s="58">
        <f t="shared" si="6"/>
        <v>1.98</v>
      </c>
    </row>
    <row r="404" spans="1:10" x14ac:dyDescent="0.3">
      <c r="A404" s="53" t="s">
        <v>90</v>
      </c>
      <c r="B404" s="53" t="s">
        <v>20</v>
      </c>
      <c r="C404" s="59">
        <v>2</v>
      </c>
      <c r="D404" s="56">
        <v>6.4399999999999995</v>
      </c>
      <c r="E404" s="57">
        <v>14</v>
      </c>
      <c r="F404" s="56">
        <v>108.5</v>
      </c>
      <c r="G404" s="56">
        <v>1</v>
      </c>
      <c r="H404" s="56">
        <v>25.14</v>
      </c>
      <c r="I404" s="59">
        <f t="shared" si="6"/>
        <v>17</v>
      </c>
      <c r="J404" s="58">
        <f t="shared" si="6"/>
        <v>140.07999999999998</v>
      </c>
    </row>
    <row r="405" spans="1:10" x14ac:dyDescent="0.3">
      <c r="A405" s="53" t="s">
        <v>90</v>
      </c>
      <c r="B405" s="53" t="s">
        <v>21</v>
      </c>
      <c r="C405" s="59">
        <v>1</v>
      </c>
      <c r="D405" s="56">
        <v>32.9</v>
      </c>
      <c r="E405" s="57">
        <v>11</v>
      </c>
      <c r="F405" s="56">
        <v>266.88</v>
      </c>
      <c r="G405" s="56" t="s">
        <v>54</v>
      </c>
      <c r="H405" s="56"/>
      <c r="I405" s="59">
        <f t="shared" si="6"/>
        <v>12</v>
      </c>
      <c r="J405" s="58">
        <f t="shared" si="6"/>
        <v>299.77999999999997</v>
      </c>
    </row>
    <row r="406" spans="1:10" x14ac:dyDescent="0.3">
      <c r="A406" s="53" t="s">
        <v>90</v>
      </c>
      <c r="B406" s="53" t="s">
        <v>23</v>
      </c>
      <c r="C406" s="59">
        <v>1598</v>
      </c>
      <c r="D406" s="56">
        <v>105917.27</v>
      </c>
      <c r="E406" s="57">
        <v>4389</v>
      </c>
      <c r="F406" s="56">
        <v>880888.14999999758</v>
      </c>
      <c r="G406" s="56">
        <v>218</v>
      </c>
      <c r="H406" s="56">
        <v>131797.96</v>
      </c>
      <c r="I406" s="59">
        <f t="shared" si="6"/>
        <v>6205</v>
      </c>
      <c r="J406" s="58">
        <f t="shared" si="6"/>
        <v>1118603.3799999976</v>
      </c>
    </row>
    <row r="407" spans="1:10" x14ac:dyDescent="0.3">
      <c r="A407" s="53" t="s">
        <v>91</v>
      </c>
      <c r="B407" s="53" t="s">
        <v>7</v>
      </c>
      <c r="C407" s="59">
        <v>1918</v>
      </c>
      <c r="D407" s="56">
        <v>13631.59</v>
      </c>
      <c r="E407" s="57">
        <v>2074</v>
      </c>
      <c r="F407" s="56">
        <v>9272.7099999999973</v>
      </c>
      <c r="G407" s="56" t="s">
        <v>54</v>
      </c>
      <c r="H407" s="56"/>
      <c r="I407" s="59">
        <f t="shared" si="6"/>
        <v>3992</v>
      </c>
      <c r="J407" s="58">
        <f t="shared" si="6"/>
        <v>22904.299999999996</v>
      </c>
    </row>
    <row r="408" spans="1:10" x14ac:dyDescent="0.3">
      <c r="A408" s="53" t="s">
        <v>91</v>
      </c>
      <c r="B408" s="53" t="s">
        <v>8</v>
      </c>
      <c r="C408" s="59">
        <v>3</v>
      </c>
      <c r="D408" s="56">
        <v>65.06</v>
      </c>
      <c r="E408" s="57">
        <v>2</v>
      </c>
      <c r="F408" s="56">
        <v>3.02</v>
      </c>
      <c r="G408" s="56" t="s">
        <v>54</v>
      </c>
      <c r="H408" s="56"/>
      <c r="I408" s="59">
        <f t="shared" si="6"/>
        <v>5</v>
      </c>
      <c r="J408" s="58">
        <f t="shared" si="6"/>
        <v>68.08</v>
      </c>
    </row>
    <row r="409" spans="1:10" x14ac:dyDescent="0.3">
      <c r="A409" s="53" t="s">
        <v>91</v>
      </c>
      <c r="B409" s="53" t="s">
        <v>9</v>
      </c>
      <c r="C409" s="59">
        <v>1629</v>
      </c>
      <c r="D409" s="56">
        <v>54642.829999999994</v>
      </c>
      <c r="E409" s="57">
        <v>25096</v>
      </c>
      <c r="F409" s="56">
        <v>703269.80000000389</v>
      </c>
      <c r="G409" s="56">
        <v>11</v>
      </c>
      <c r="H409" s="56">
        <v>700.68999999999994</v>
      </c>
      <c r="I409" s="59">
        <f t="shared" si="6"/>
        <v>26736</v>
      </c>
      <c r="J409" s="58">
        <f t="shared" si="6"/>
        <v>758613.32000000379</v>
      </c>
    </row>
    <row r="410" spans="1:10" x14ac:dyDescent="0.3">
      <c r="A410" s="53" t="s">
        <v>91</v>
      </c>
      <c r="B410" s="53" t="s">
        <v>30</v>
      </c>
      <c r="C410" s="59">
        <v>68</v>
      </c>
      <c r="D410" s="56">
        <v>268.32</v>
      </c>
      <c r="E410" s="57">
        <v>380</v>
      </c>
      <c r="F410" s="56">
        <v>1449.4599999999982</v>
      </c>
      <c r="G410" s="56" t="s">
        <v>54</v>
      </c>
      <c r="H410" s="56"/>
      <c r="I410" s="59">
        <f t="shared" si="6"/>
        <v>448</v>
      </c>
      <c r="J410" s="58">
        <f t="shared" si="6"/>
        <v>1717.7799999999982</v>
      </c>
    </row>
    <row r="411" spans="1:10" x14ac:dyDescent="0.3">
      <c r="A411" s="53" t="s">
        <v>91</v>
      </c>
      <c r="B411" s="53" t="s">
        <v>15</v>
      </c>
      <c r="C411" s="59">
        <v>1306</v>
      </c>
      <c r="D411" s="56">
        <v>6691.7300000000077</v>
      </c>
      <c r="E411" s="57">
        <v>7366</v>
      </c>
      <c r="F411" s="56">
        <v>37378.809999999874</v>
      </c>
      <c r="G411" s="56">
        <v>1</v>
      </c>
      <c r="H411" s="56">
        <v>10.8</v>
      </c>
      <c r="I411" s="59">
        <f t="shared" si="6"/>
        <v>8673</v>
      </c>
      <c r="J411" s="58">
        <f t="shared" si="6"/>
        <v>44081.339999999887</v>
      </c>
    </row>
    <row r="412" spans="1:10" x14ac:dyDescent="0.3">
      <c r="A412" s="53" t="s">
        <v>91</v>
      </c>
      <c r="B412" s="53" t="s">
        <v>18</v>
      </c>
      <c r="C412" s="59" t="s">
        <v>54</v>
      </c>
      <c r="D412" s="56"/>
      <c r="E412" s="57">
        <v>2</v>
      </c>
      <c r="F412" s="56">
        <v>1.6</v>
      </c>
      <c r="G412" s="56" t="s">
        <v>54</v>
      </c>
      <c r="H412" s="56"/>
      <c r="I412" s="59">
        <f t="shared" si="6"/>
        <v>2</v>
      </c>
      <c r="J412" s="58">
        <f t="shared" si="6"/>
        <v>1.6</v>
      </c>
    </row>
    <row r="413" spans="1:10" x14ac:dyDescent="0.3">
      <c r="A413" s="53" t="s">
        <v>91</v>
      </c>
      <c r="B413" s="53" t="s">
        <v>20</v>
      </c>
      <c r="C413" s="59">
        <v>815</v>
      </c>
      <c r="D413" s="56">
        <v>12958.409999999996</v>
      </c>
      <c r="E413" s="57">
        <v>13172</v>
      </c>
      <c r="F413" s="56">
        <v>194638.90999999733</v>
      </c>
      <c r="G413" s="56">
        <v>3</v>
      </c>
      <c r="H413" s="56">
        <v>69.509999999999991</v>
      </c>
      <c r="I413" s="59">
        <f t="shared" si="6"/>
        <v>13990</v>
      </c>
      <c r="J413" s="58">
        <f t="shared" si="6"/>
        <v>207666.82999999734</v>
      </c>
    </row>
    <row r="414" spans="1:10" x14ac:dyDescent="0.3">
      <c r="A414" s="53" t="s">
        <v>91</v>
      </c>
      <c r="B414" s="53" t="s">
        <v>21</v>
      </c>
      <c r="C414" s="59">
        <v>9</v>
      </c>
      <c r="D414" s="56">
        <v>18.66</v>
      </c>
      <c r="E414" s="57">
        <v>59</v>
      </c>
      <c r="F414" s="56">
        <v>231.38999999999996</v>
      </c>
      <c r="G414" s="56" t="s">
        <v>54</v>
      </c>
      <c r="H414" s="56"/>
      <c r="I414" s="59">
        <f t="shared" si="6"/>
        <v>68</v>
      </c>
      <c r="J414" s="58">
        <f t="shared" si="6"/>
        <v>250.04999999999995</v>
      </c>
    </row>
    <row r="415" spans="1:10" x14ac:dyDescent="0.3">
      <c r="A415" s="53" t="s">
        <v>91</v>
      </c>
      <c r="B415" s="53" t="s">
        <v>23</v>
      </c>
      <c r="C415" s="59">
        <v>1837</v>
      </c>
      <c r="D415" s="56">
        <v>17787.429999999993</v>
      </c>
      <c r="E415" s="57">
        <v>7952</v>
      </c>
      <c r="F415" s="56">
        <v>64858.760000000097</v>
      </c>
      <c r="G415" s="56" t="s">
        <v>54</v>
      </c>
      <c r="H415" s="56"/>
      <c r="I415" s="59">
        <f t="shared" si="6"/>
        <v>9789</v>
      </c>
      <c r="J415" s="58">
        <f t="shared" si="6"/>
        <v>82646.19000000009</v>
      </c>
    </row>
    <row r="416" spans="1:10" x14ac:dyDescent="0.3">
      <c r="A416" s="53" t="s">
        <v>92</v>
      </c>
      <c r="B416" s="53" t="s">
        <v>9</v>
      </c>
      <c r="C416" s="59">
        <v>3</v>
      </c>
      <c r="D416" s="56">
        <v>109.7</v>
      </c>
      <c r="E416" s="57">
        <v>55</v>
      </c>
      <c r="F416" s="56">
        <v>716.69999999999993</v>
      </c>
      <c r="G416" s="56" t="s">
        <v>54</v>
      </c>
      <c r="H416" s="56"/>
      <c r="I416" s="59">
        <f t="shared" si="6"/>
        <v>58</v>
      </c>
      <c r="J416" s="58">
        <f t="shared" si="6"/>
        <v>826.4</v>
      </c>
    </row>
    <row r="417" spans="1:10" x14ac:dyDescent="0.3">
      <c r="A417" s="53" t="s">
        <v>92</v>
      </c>
      <c r="B417" s="53" t="s">
        <v>15</v>
      </c>
      <c r="C417" s="59" t="s">
        <v>54</v>
      </c>
      <c r="D417" s="56"/>
      <c r="E417" s="57">
        <v>1</v>
      </c>
      <c r="F417" s="56">
        <v>1</v>
      </c>
      <c r="G417" s="56" t="s">
        <v>54</v>
      </c>
      <c r="H417" s="56"/>
      <c r="I417" s="59">
        <f t="shared" si="6"/>
        <v>1</v>
      </c>
      <c r="J417" s="58">
        <f t="shared" si="6"/>
        <v>1</v>
      </c>
    </row>
    <row r="418" spans="1:10" x14ac:dyDescent="0.3">
      <c r="A418" s="53" t="s">
        <v>93</v>
      </c>
      <c r="B418" s="53" t="s">
        <v>7</v>
      </c>
      <c r="C418" s="59">
        <v>445</v>
      </c>
      <c r="D418" s="56">
        <v>4496.7099999999991</v>
      </c>
      <c r="E418" s="57">
        <v>270</v>
      </c>
      <c r="F418" s="56">
        <v>1538.1100000000001</v>
      </c>
      <c r="G418" s="56" t="s">
        <v>54</v>
      </c>
      <c r="H418" s="56"/>
      <c r="I418" s="59">
        <f t="shared" si="6"/>
        <v>715</v>
      </c>
      <c r="J418" s="58">
        <f t="shared" si="6"/>
        <v>6034.82</v>
      </c>
    </row>
    <row r="419" spans="1:10" x14ac:dyDescent="0.3">
      <c r="A419" s="53" t="s">
        <v>93</v>
      </c>
      <c r="B419" s="53" t="s">
        <v>8</v>
      </c>
      <c r="C419" s="59">
        <v>52</v>
      </c>
      <c r="D419" s="56">
        <v>466.1400000000001</v>
      </c>
      <c r="E419" s="57">
        <v>71</v>
      </c>
      <c r="F419" s="56">
        <v>561.92000000000007</v>
      </c>
      <c r="G419" s="56" t="s">
        <v>54</v>
      </c>
      <c r="H419" s="56"/>
      <c r="I419" s="59">
        <f t="shared" si="6"/>
        <v>123</v>
      </c>
      <c r="J419" s="58">
        <f t="shared" si="6"/>
        <v>1028.0600000000002</v>
      </c>
    </row>
    <row r="420" spans="1:10" x14ac:dyDescent="0.3">
      <c r="A420" s="53" t="s">
        <v>93</v>
      </c>
      <c r="B420" s="53" t="s">
        <v>9</v>
      </c>
      <c r="C420" s="59">
        <v>1044</v>
      </c>
      <c r="D420" s="56">
        <v>23939.539999999975</v>
      </c>
      <c r="E420" s="57">
        <v>14886</v>
      </c>
      <c r="F420" s="56">
        <v>340743.41999999952</v>
      </c>
      <c r="G420" s="56">
        <v>2</v>
      </c>
      <c r="H420" s="56">
        <v>248.54999999999998</v>
      </c>
      <c r="I420" s="59">
        <f t="shared" si="6"/>
        <v>15932</v>
      </c>
      <c r="J420" s="58">
        <f t="shared" si="6"/>
        <v>364931.50999999949</v>
      </c>
    </row>
    <row r="421" spans="1:10" x14ac:dyDescent="0.3">
      <c r="A421" s="53" t="s">
        <v>93</v>
      </c>
      <c r="B421" s="53" t="s">
        <v>11</v>
      </c>
      <c r="C421" s="59" t="s">
        <v>54</v>
      </c>
      <c r="D421" s="56"/>
      <c r="E421" s="57">
        <v>1</v>
      </c>
      <c r="F421" s="56">
        <v>2.02</v>
      </c>
      <c r="G421" s="56" t="s">
        <v>54</v>
      </c>
      <c r="H421" s="56"/>
      <c r="I421" s="59">
        <f t="shared" si="6"/>
        <v>1</v>
      </c>
      <c r="J421" s="58">
        <f t="shared" si="6"/>
        <v>2.02</v>
      </c>
    </row>
    <row r="422" spans="1:10" x14ac:dyDescent="0.3">
      <c r="A422" s="53" t="s">
        <v>93</v>
      </c>
      <c r="B422" s="53" t="s">
        <v>65</v>
      </c>
      <c r="C422" s="59">
        <v>4</v>
      </c>
      <c r="D422" s="56">
        <v>26.759999999999998</v>
      </c>
      <c r="E422" s="57">
        <v>21</v>
      </c>
      <c r="F422" s="56">
        <v>74.760000000000005</v>
      </c>
      <c r="G422" s="56" t="s">
        <v>54</v>
      </c>
      <c r="H422" s="56"/>
      <c r="I422" s="59">
        <f t="shared" si="6"/>
        <v>25</v>
      </c>
      <c r="J422" s="58">
        <f t="shared" si="6"/>
        <v>101.52000000000001</v>
      </c>
    </row>
    <row r="423" spans="1:10" x14ac:dyDescent="0.3">
      <c r="A423" s="53" t="s">
        <v>93</v>
      </c>
      <c r="B423" s="53" t="s">
        <v>30</v>
      </c>
      <c r="C423" s="59">
        <v>753</v>
      </c>
      <c r="D423" s="56">
        <v>5890.7500000000073</v>
      </c>
      <c r="E423" s="57">
        <v>1162</v>
      </c>
      <c r="F423" s="56">
        <v>6871.110000000027</v>
      </c>
      <c r="G423" s="56">
        <v>1</v>
      </c>
      <c r="H423" s="56">
        <v>1.6</v>
      </c>
      <c r="I423" s="59">
        <f t="shared" si="6"/>
        <v>1916</v>
      </c>
      <c r="J423" s="58">
        <f t="shared" si="6"/>
        <v>12763.460000000034</v>
      </c>
    </row>
    <row r="424" spans="1:10" x14ac:dyDescent="0.3">
      <c r="A424" s="53" t="s">
        <v>93</v>
      </c>
      <c r="B424" s="53" t="s">
        <v>27</v>
      </c>
      <c r="C424" s="59">
        <v>3</v>
      </c>
      <c r="D424" s="56">
        <v>56.22</v>
      </c>
      <c r="E424" s="57" t="s">
        <v>54</v>
      </c>
      <c r="F424" s="56"/>
      <c r="G424" s="56" t="s">
        <v>54</v>
      </c>
      <c r="H424" s="56"/>
      <c r="I424" s="59">
        <f t="shared" si="6"/>
        <v>3</v>
      </c>
      <c r="J424" s="58">
        <f t="shared" si="6"/>
        <v>56.22</v>
      </c>
    </row>
    <row r="425" spans="1:10" x14ac:dyDescent="0.3">
      <c r="A425" s="53" t="s">
        <v>93</v>
      </c>
      <c r="B425" s="53" t="s">
        <v>15</v>
      </c>
      <c r="C425" s="59">
        <v>746</v>
      </c>
      <c r="D425" s="56">
        <v>3803.2099999999969</v>
      </c>
      <c r="E425" s="57">
        <v>2249</v>
      </c>
      <c r="F425" s="56">
        <v>13952.580000000062</v>
      </c>
      <c r="G425" s="56" t="s">
        <v>54</v>
      </c>
      <c r="H425" s="56"/>
      <c r="I425" s="59">
        <f t="shared" si="6"/>
        <v>2995</v>
      </c>
      <c r="J425" s="58">
        <f t="shared" si="6"/>
        <v>17755.790000000059</v>
      </c>
    </row>
    <row r="426" spans="1:10" x14ac:dyDescent="0.3">
      <c r="A426" s="53" t="s">
        <v>93</v>
      </c>
      <c r="B426" s="53" t="s">
        <v>16</v>
      </c>
      <c r="C426" s="59">
        <v>3842</v>
      </c>
      <c r="D426" s="56">
        <v>78091.899999999994</v>
      </c>
      <c r="E426" s="57">
        <v>47</v>
      </c>
      <c r="F426" s="56">
        <v>678.30000000000007</v>
      </c>
      <c r="G426" s="56" t="s">
        <v>54</v>
      </c>
      <c r="H426" s="56"/>
      <c r="I426" s="59">
        <f t="shared" si="6"/>
        <v>3889</v>
      </c>
      <c r="J426" s="58">
        <f t="shared" si="6"/>
        <v>78770.2</v>
      </c>
    </row>
    <row r="427" spans="1:10" x14ac:dyDescent="0.3">
      <c r="A427" s="53" t="s">
        <v>93</v>
      </c>
      <c r="B427" s="53" t="s">
        <v>17</v>
      </c>
      <c r="C427" s="59" t="s">
        <v>54</v>
      </c>
      <c r="D427" s="56"/>
      <c r="E427" s="57">
        <v>1</v>
      </c>
      <c r="F427" s="56">
        <v>0.1</v>
      </c>
      <c r="G427" s="56" t="s">
        <v>54</v>
      </c>
      <c r="H427" s="56"/>
      <c r="I427" s="59">
        <f t="shared" si="6"/>
        <v>1</v>
      </c>
      <c r="J427" s="58">
        <f t="shared" si="6"/>
        <v>0.1</v>
      </c>
    </row>
    <row r="428" spans="1:10" x14ac:dyDescent="0.3">
      <c r="A428" s="53" t="s">
        <v>93</v>
      </c>
      <c r="B428" s="53" t="s">
        <v>20</v>
      </c>
      <c r="C428" s="59">
        <v>670</v>
      </c>
      <c r="D428" s="56">
        <v>13134.849999999997</v>
      </c>
      <c r="E428" s="57">
        <v>12255</v>
      </c>
      <c r="F428" s="56">
        <v>267577.80999999837</v>
      </c>
      <c r="G428" s="56">
        <v>2</v>
      </c>
      <c r="H428" s="56">
        <v>103.44999999999999</v>
      </c>
      <c r="I428" s="59">
        <f t="shared" si="6"/>
        <v>12927</v>
      </c>
      <c r="J428" s="58">
        <f t="shared" si="6"/>
        <v>280816.10999999836</v>
      </c>
    </row>
    <row r="429" spans="1:10" x14ac:dyDescent="0.3">
      <c r="A429" s="53" t="s">
        <v>93</v>
      </c>
      <c r="B429" s="53" t="s">
        <v>21</v>
      </c>
      <c r="C429" s="59">
        <v>139</v>
      </c>
      <c r="D429" s="56">
        <v>476.25000000000011</v>
      </c>
      <c r="E429" s="57">
        <v>144</v>
      </c>
      <c r="F429" s="56">
        <v>326.9199999999999</v>
      </c>
      <c r="G429" s="56" t="s">
        <v>54</v>
      </c>
      <c r="H429" s="56"/>
      <c r="I429" s="59">
        <f t="shared" si="6"/>
        <v>283</v>
      </c>
      <c r="J429" s="58">
        <f t="shared" si="6"/>
        <v>803.17000000000007</v>
      </c>
    </row>
    <row r="430" spans="1:10" x14ac:dyDescent="0.3">
      <c r="A430" s="53" t="s">
        <v>93</v>
      </c>
      <c r="B430" s="53" t="s">
        <v>23</v>
      </c>
      <c r="C430" s="59">
        <v>3463</v>
      </c>
      <c r="D430" s="56">
        <v>70378.409999999931</v>
      </c>
      <c r="E430" s="57">
        <v>8808</v>
      </c>
      <c r="F430" s="56">
        <v>152493.96999999988</v>
      </c>
      <c r="G430" s="56">
        <v>2</v>
      </c>
      <c r="H430" s="56">
        <v>103.4</v>
      </c>
      <c r="I430" s="59">
        <f t="shared" si="6"/>
        <v>12273</v>
      </c>
      <c r="J430" s="58">
        <f t="shared" si="6"/>
        <v>222975.77999999982</v>
      </c>
    </row>
    <row r="431" spans="1:10" x14ac:dyDescent="0.3">
      <c r="A431" s="53" t="s">
        <v>93</v>
      </c>
      <c r="B431" s="53" t="s">
        <v>32</v>
      </c>
      <c r="C431" s="59"/>
      <c r="D431" s="56"/>
      <c r="E431" s="57"/>
      <c r="F431" s="56"/>
      <c r="G431" s="56">
        <v>2</v>
      </c>
      <c r="H431" s="56">
        <v>35</v>
      </c>
      <c r="I431" s="59">
        <v>8161</v>
      </c>
      <c r="J431" s="58">
        <v>347713</v>
      </c>
    </row>
    <row r="432" spans="1:10" x14ac:dyDescent="0.3">
      <c r="A432" s="53" t="s">
        <v>94</v>
      </c>
      <c r="B432" s="53" t="s">
        <v>7</v>
      </c>
      <c r="C432" s="59">
        <v>867</v>
      </c>
      <c r="D432" s="56">
        <v>23750.879999999979</v>
      </c>
      <c r="E432" s="57">
        <v>2649</v>
      </c>
      <c r="F432" s="56">
        <v>66855.570000000007</v>
      </c>
      <c r="G432" s="56">
        <v>38</v>
      </c>
      <c r="H432" s="56">
        <v>2708.2599999999998</v>
      </c>
      <c r="I432" s="59">
        <f t="shared" si="6"/>
        <v>3554</v>
      </c>
      <c r="J432" s="58">
        <f t="shared" si="6"/>
        <v>93314.709999999977</v>
      </c>
    </row>
    <row r="433" spans="1:10" x14ac:dyDescent="0.3">
      <c r="A433" s="53" t="s">
        <v>94</v>
      </c>
      <c r="B433" s="53" t="s">
        <v>8</v>
      </c>
      <c r="C433" s="59">
        <v>20</v>
      </c>
      <c r="D433" s="56">
        <v>1210.3699999999999</v>
      </c>
      <c r="E433" s="57">
        <v>36</v>
      </c>
      <c r="F433" s="56">
        <v>769.44999999999993</v>
      </c>
      <c r="G433" s="56">
        <v>1</v>
      </c>
      <c r="H433" s="56">
        <v>11.7</v>
      </c>
      <c r="I433" s="59">
        <f t="shared" si="6"/>
        <v>57</v>
      </c>
      <c r="J433" s="58">
        <f t="shared" si="6"/>
        <v>1991.5199999999998</v>
      </c>
    </row>
    <row r="434" spans="1:10" x14ac:dyDescent="0.3">
      <c r="A434" s="53" t="s">
        <v>94</v>
      </c>
      <c r="B434" s="53" t="s">
        <v>9</v>
      </c>
      <c r="C434" s="59">
        <v>1062</v>
      </c>
      <c r="D434" s="56">
        <v>113282.8099999999</v>
      </c>
      <c r="E434" s="57">
        <v>47196</v>
      </c>
      <c r="F434" s="56">
        <v>5787183.4600000121</v>
      </c>
      <c r="G434" s="56">
        <v>175</v>
      </c>
      <c r="H434" s="56">
        <v>24830.859999999993</v>
      </c>
      <c r="I434" s="59">
        <f t="shared" si="6"/>
        <v>48433</v>
      </c>
      <c r="J434" s="58">
        <f t="shared" si="6"/>
        <v>5925297.130000012</v>
      </c>
    </row>
    <row r="435" spans="1:10" x14ac:dyDescent="0.3">
      <c r="A435" s="53" t="s">
        <v>94</v>
      </c>
      <c r="B435" s="53" t="s">
        <v>11</v>
      </c>
      <c r="C435" s="59">
        <v>64</v>
      </c>
      <c r="D435" s="56">
        <v>2986.4700000000003</v>
      </c>
      <c r="E435" s="57">
        <v>93</v>
      </c>
      <c r="F435" s="56">
        <v>4022.8700000000008</v>
      </c>
      <c r="G435" s="56">
        <v>8</v>
      </c>
      <c r="H435" s="56">
        <v>918.5</v>
      </c>
      <c r="I435" s="59">
        <f t="shared" si="6"/>
        <v>165</v>
      </c>
      <c r="J435" s="58">
        <f t="shared" si="6"/>
        <v>7927.8400000000011</v>
      </c>
    </row>
    <row r="436" spans="1:10" x14ac:dyDescent="0.3">
      <c r="A436" s="53" t="s">
        <v>94</v>
      </c>
      <c r="B436" s="53" t="s">
        <v>65</v>
      </c>
      <c r="C436" s="59">
        <v>48</v>
      </c>
      <c r="D436" s="56">
        <v>2055.9199999999992</v>
      </c>
      <c r="E436" s="57">
        <v>100</v>
      </c>
      <c r="F436" s="56">
        <v>3770.7900000000004</v>
      </c>
      <c r="G436" s="56">
        <v>3</v>
      </c>
      <c r="H436" s="56">
        <v>414.01</v>
      </c>
      <c r="I436" s="59">
        <f t="shared" si="6"/>
        <v>151</v>
      </c>
      <c r="J436" s="58">
        <f t="shared" si="6"/>
        <v>6240.7199999999993</v>
      </c>
    </row>
    <row r="437" spans="1:10" x14ac:dyDescent="0.3">
      <c r="A437" s="53" t="s">
        <v>94</v>
      </c>
      <c r="B437" s="53" t="s">
        <v>30</v>
      </c>
      <c r="C437" s="59">
        <v>1280</v>
      </c>
      <c r="D437" s="56">
        <v>81815.780000000072</v>
      </c>
      <c r="E437" s="57">
        <v>2983</v>
      </c>
      <c r="F437" s="56">
        <v>100820.07000000021</v>
      </c>
      <c r="G437" s="56">
        <v>14</v>
      </c>
      <c r="H437" s="56">
        <v>426.90000000000003</v>
      </c>
      <c r="I437" s="59">
        <f t="shared" si="6"/>
        <v>4277</v>
      </c>
      <c r="J437" s="58">
        <f t="shared" si="6"/>
        <v>183062.75000000026</v>
      </c>
    </row>
    <row r="438" spans="1:10" x14ac:dyDescent="0.3">
      <c r="A438" s="53" t="s">
        <v>94</v>
      </c>
      <c r="B438" s="53" t="s">
        <v>13</v>
      </c>
      <c r="C438" s="59">
        <v>2</v>
      </c>
      <c r="D438" s="56">
        <v>220.78</v>
      </c>
      <c r="E438" s="57">
        <v>3</v>
      </c>
      <c r="F438" s="56">
        <v>26.830000000000002</v>
      </c>
      <c r="G438" s="56">
        <v>1</v>
      </c>
      <c r="H438" s="56">
        <v>179.78</v>
      </c>
      <c r="I438" s="59">
        <f t="shared" si="6"/>
        <v>6</v>
      </c>
      <c r="J438" s="58">
        <f t="shared" si="6"/>
        <v>427.39</v>
      </c>
    </row>
    <row r="439" spans="1:10" x14ac:dyDescent="0.3">
      <c r="A439" s="53" t="s">
        <v>94</v>
      </c>
      <c r="B439" s="53" t="s">
        <v>29</v>
      </c>
      <c r="C439" s="59">
        <v>14</v>
      </c>
      <c r="D439" s="56">
        <v>672.09</v>
      </c>
      <c r="E439" s="57">
        <v>15</v>
      </c>
      <c r="F439" s="56">
        <v>1140.1200000000001</v>
      </c>
      <c r="G439" s="56" t="s">
        <v>54</v>
      </c>
      <c r="H439" s="56"/>
      <c r="I439" s="59">
        <f t="shared" si="6"/>
        <v>29</v>
      </c>
      <c r="J439" s="58">
        <f t="shared" si="6"/>
        <v>1812.21</v>
      </c>
    </row>
    <row r="440" spans="1:10" x14ac:dyDescent="0.3">
      <c r="A440" s="53" t="s">
        <v>94</v>
      </c>
      <c r="B440" s="53" t="s">
        <v>15</v>
      </c>
      <c r="C440" s="59">
        <v>1756</v>
      </c>
      <c r="D440" s="56">
        <v>59405.969999999965</v>
      </c>
      <c r="E440" s="57">
        <v>7178</v>
      </c>
      <c r="F440" s="56">
        <v>176087.91999999905</v>
      </c>
      <c r="G440" s="56">
        <v>55</v>
      </c>
      <c r="H440" s="56">
        <v>2013.2999999999997</v>
      </c>
      <c r="I440" s="59">
        <f t="shared" si="6"/>
        <v>8989</v>
      </c>
      <c r="J440" s="58">
        <f t="shared" si="6"/>
        <v>237507.18999999901</v>
      </c>
    </row>
    <row r="441" spans="1:10" x14ac:dyDescent="0.3">
      <c r="A441" s="53" t="s">
        <v>94</v>
      </c>
      <c r="B441" s="53" t="s">
        <v>18</v>
      </c>
      <c r="C441" s="59">
        <v>101</v>
      </c>
      <c r="D441" s="56">
        <v>8674.17</v>
      </c>
      <c r="E441" s="57">
        <v>49</v>
      </c>
      <c r="F441" s="56">
        <v>3932.77</v>
      </c>
      <c r="G441" s="56">
        <v>16</v>
      </c>
      <c r="H441" s="56">
        <v>1195.74</v>
      </c>
      <c r="I441" s="59">
        <f t="shared" si="6"/>
        <v>166</v>
      </c>
      <c r="J441" s="58">
        <f t="shared" si="6"/>
        <v>13802.68</v>
      </c>
    </row>
    <row r="442" spans="1:10" x14ac:dyDescent="0.3">
      <c r="A442" s="53" t="s">
        <v>94</v>
      </c>
      <c r="B442" s="53" t="s">
        <v>28</v>
      </c>
      <c r="C442" s="59">
        <v>2</v>
      </c>
      <c r="D442" s="56">
        <v>177.29999999999998</v>
      </c>
      <c r="E442" s="57">
        <v>5</v>
      </c>
      <c r="F442" s="56">
        <v>278.32</v>
      </c>
      <c r="G442" s="56">
        <v>2</v>
      </c>
      <c r="H442" s="56">
        <v>240.51999999999998</v>
      </c>
      <c r="I442" s="59">
        <f t="shared" si="6"/>
        <v>9</v>
      </c>
      <c r="J442" s="58">
        <f t="shared" si="6"/>
        <v>696.14</v>
      </c>
    </row>
    <row r="443" spans="1:10" x14ac:dyDescent="0.3">
      <c r="A443" s="53" t="s">
        <v>94</v>
      </c>
      <c r="B443" s="53" t="s">
        <v>20</v>
      </c>
      <c r="C443" s="59">
        <v>591</v>
      </c>
      <c r="D443" s="56">
        <v>41304.460000000021</v>
      </c>
      <c r="E443" s="57">
        <v>39336</v>
      </c>
      <c r="F443" s="56">
        <v>3830557.9500000016</v>
      </c>
      <c r="G443" s="56">
        <v>113</v>
      </c>
      <c r="H443" s="56">
        <v>14449.42</v>
      </c>
      <c r="I443" s="59">
        <f t="shared" si="6"/>
        <v>40040</v>
      </c>
      <c r="J443" s="58">
        <f t="shared" si="6"/>
        <v>3886311.8300000015</v>
      </c>
    </row>
    <row r="444" spans="1:10" x14ac:dyDescent="0.3">
      <c r="A444" s="53" t="s">
        <v>94</v>
      </c>
      <c r="B444" s="53" t="s">
        <v>21</v>
      </c>
      <c r="C444" s="59">
        <v>2640</v>
      </c>
      <c r="D444" s="56">
        <v>302112.92000000004</v>
      </c>
      <c r="E444" s="57">
        <v>2485</v>
      </c>
      <c r="F444" s="56">
        <v>199849.82</v>
      </c>
      <c r="G444" s="56">
        <v>42</v>
      </c>
      <c r="H444" s="56">
        <v>5440.69</v>
      </c>
      <c r="I444" s="59">
        <f t="shared" si="6"/>
        <v>5167</v>
      </c>
      <c r="J444" s="58">
        <f t="shared" si="6"/>
        <v>507403.43000000005</v>
      </c>
    </row>
    <row r="445" spans="1:10" x14ac:dyDescent="0.3">
      <c r="A445" s="53" t="s">
        <v>94</v>
      </c>
      <c r="B445" s="53" t="s">
        <v>23</v>
      </c>
      <c r="C445" s="59">
        <v>6357</v>
      </c>
      <c r="D445" s="56">
        <v>1151864.3599999996</v>
      </c>
      <c r="E445" s="57">
        <v>17630</v>
      </c>
      <c r="F445" s="56">
        <v>1810117.0800000043</v>
      </c>
      <c r="G445" s="56">
        <v>182</v>
      </c>
      <c r="H445" s="56">
        <v>48803.220000000045</v>
      </c>
      <c r="I445" s="59">
        <f t="shared" si="6"/>
        <v>24169</v>
      </c>
      <c r="J445" s="58">
        <f t="shared" si="6"/>
        <v>3010784.6600000043</v>
      </c>
    </row>
    <row r="446" spans="1:10" x14ac:dyDescent="0.3">
      <c r="A446" s="53" t="s">
        <v>95</v>
      </c>
      <c r="B446" s="53" t="s">
        <v>7</v>
      </c>
      <c r="C446" s="59">
        <v>63</v>
      </c>
      <c r="D446" s="56">
        <v>465.3300000000001</v>
      </c>
      <c r="E446" s="57">
        <v>285</v>
      </c>
      <c r="F446" s="56">
        <v>1569.8899999999996</v>
      </c>
      <c r="G446" s="56" t="s">
        <v>54</v>
      </c>
      <c r="H446" s="56"/>
      <c r="I446" s="59">
        <f t="shared" si="6"/>
        <v>348</v>
      </c>
      <c r="J446" s="58">
        <f t="shared" si="6"/>
        <v>2035.2199999999998</v>
      </c>
    </row>
    <row r="447" spans="1:10" x14ac:dyDescent="0.3">
      <c r="A447" s="53" t="s">
        <v>95</v>
      </c>
      <c r="B447" s="53" t="s">
        <v>8</v>
      </c>
      <c r="C447" s="59">
        <v>2</v>
      </c>
      <c r="D447" s="56">
        <v>35.61</v>
      </c>
      <c r="E447" s="57">
        <v>13</v>
      </c>
      <c r="F447" s="56">
        <v>260.87</v>
      </c>
      <c r="G447" s="56" t="s">
        <v>54</v>
      </c>
      <c r="H447" s="56"/>
      <c r="I447" s="59">
        <f t="shared" si="6"/>
        <v>15</v>
      </c>
      <c r="J447" s="58">
        <f t="shared" si="6"/>
        <v>296.48</v>
      </c>
    </row>
    <row r="448" spans="1:10" x14ac:dyDescent="0.3">
      <c r="A448" s="53" t="s">
        <v>95</v>
      </c>
      <c r="B448" s="53" t="s">
        <v>9</v>
      </c>
      <c r="C448" s="59">
        <v>448</v>
      </c>
      <c r="D448" s="56">
        <v>11961.399999999991</v>
      </c>
      <c r="E448" s="57">
        <v>27526</v>
      </c>
      <c r="F448" s="56">
        <v>845325.89000000397</v>
      </c>
      <c r="G448" s="56">
        <v>53</v>
      </c>
      <c r="H448" s="56">
        <v>1594.2099999999998</v>
      </c>
      <c r="I448" s="59">
        <f t="shared" si="6"/>
        <v>28027</v>
      </c>
      <c r="J448" s="58">
        <f t="shared" si="6"/>
        <v>858881.50000000396</v>
      </c>
    </row>
    <row r="449" spans="1:10" x14ac:dyDescent="0.3">
      <c r="A449" s="53" t="s">
        <v>95</v>
      </c>
      <c r="B449" s="53" t="s">
        <v>30</v>
      </c>
      <c r="C449" s="59">
        <v>578</v>
      </c>
      <c r="D449" s="56">
        <v>6419.5499999999993</v>
      </c>
      <c r="E449" s="57">
        <v>6097</v>
      </c>
      <c r="F449" s="56">
        <v>48807.649999999667</v>
      </c>
      <c r="G449" s="56">
        <v>8</v>
      </c>
      <c r="H449" s="56">
        <v>102.9</v>
      </c>
      <c r="I449" s="59">
        <f t="shared" si="6"/>
        <v>6683</v>
      </c>
      <c r="J449" s="58">
        <f t="shared" si="6"/>
        <v>55330.099999999664</v>
      </c>
    </row>
    <row r="450" spans="1:10" x14ac:dyDescent="0.3">
      <c r="A450" s="53" t="s">
        <v>95</v>
      </c>
      <c r="B450" s="53" t="s">
        <v>27</v>
      </c>
      <c r="C450" s="59">
        <v>24</v>
      </c>
      <c r="D450" s="56">
        <v>1600.14</v>
      </c>
      <c r="E450" s="57">
        <v>1</v>
      </c>
      <c r="F450" s="56">
        <v>4.5</v>
      </c>
      <c r="G450" s="56" t="s">
        <v>54</v>
      </c>
      <c r="H450" s="56"/>
      <c r="I450" s="59">
        <f t="shared" si="6"/>
        <v>25</v>
      </c>
      <c r="J450" s="58">
        <f t="shared" si="6"/>
        <v>1604.64</v>
      </c>
    </row>
    <row r="451" spans="1:10" x14ac:dyDescent="0.3">
      <c r="A451" s="53" t="s">
        <v>95</v>
      </c>
      <c r="B451" s="53" t="s">
        <v>15</v>
      </c>
      <c r="C451" s="59">
        <v>62</v>
      </c>
      <c r="D451" s="56">
        <v>214.32999999999993</v>
      </c>
      <c r="E451" s="57">
        <v>623</v>
      </c>
      <c r="F451" s="56">
        <v>2724.4199999999992</v>
      </c>
      <c r="G451" s="56">
        <v>1</v>
      </c>
      <c r="H451" s="56">
        <v>0.2</v>
      </c>
      <c r="I451" s="59">
        <f t="shared" si="6"/>
        <v>686</v>
      </c>
      <c r="J451" s="58">
        <f t="shared" si="6"/>
        <v>2938.9499999999989</v>
      </c>
    </row>
    <row r="452" spans="1:10" x14ac:dyDescent="0.3">
      <c r="A452" s="53" t="s">
        <v>95</v>
      </c>
      <c r="B452" s="53" t="s">
        <v>16</v>
      </c>
      <c r="C452" s="59">
        <v>7</v>
      </c>
      <c r="D452" s="56">
        <v>1124.8</v>
      </c>
      <c r="E452" s="57" t="s">
        <v>54</v>
      </c>
      <c r="F452" s="56"/>
      <c r="G452" s="56" t="s">
        <v>54</v>
      </c>
      <c r="H452" s="56"/>
      <c r="I452" s="59">
        <f t="shared" si="6"/>
        <v>7</v>
      </c>
      <c r="J452" s="58">
        <f t="shared" si="6"/>
        <v>1124.8</v>
      </c>
    </row>
    <row r="453" spans="1:10" x14ac:dyDescent="0.3">
      <c r="A453" s="53" t="s">
        <v>95</v>
      </c>
      <c r="B453" s="53" t="s">
        <v>20</v>
      </c>
      <c r="C453" s="59">
        <v>238</v>
      </c>
      <c r="D453" s="56">
        <v>6635.8</v>
      </c>
      <c r="E453" s="57">
        <v>21320</v>
      </c>
      <c r="F453" s="56">
        <v>739107.22000000335</v>
      </c>
      <c r="G453" s="56">
        <v>43</v>
      </c>
      <c r="H453" s="56">
        <v>1148.56</v>
      </c>
      <c r="I453" s="59">
        <f t="shared" si="6"/>
        <v>21601</v>
      </c>
      <c r="J453" s="58">
        <f t="shared" si="6"/>
        <v>746891.58000000345</v>
      </c>
    </row>
    <row r="454" spans="1:10" x14ac:dyDescent="0.3">
      <c r="A454" s="53" t="s">
        <v>95</v>
      </c>
      <c r="B454" s="53" t="s">
        <v>21</v>
      </c>
      <c r="C454" s="59">
        <v>16</v>
      </c>
      <c r="D454" s="56">
        <v>42.339999999999989</v>
      </c>
      <c r="E454" s="57">
        <v>61</v>
      </c>
      <c r="F454" s="56">
        <v>179.21</v>
      </c>
      <c r="G454" s="56" t="s">
        <v>54</v>
      </c>
      <c r="H454" s="56"/>
      <c r="I454" s="59">
        <f t="shared" ref="I454:J517" si="7">IF(ISNUMBER(C454),C454,0)+IF(ISNUMBER(E454),E454,0)+IF(ISNUMBER(G454),G454,0)</f>
        <v>77</v>
      </c>
      <c r="J454" s="58">
        <f t="shared" si="7"/>
        <v>221.55</v>
      </c>
    </row>
    <row r="455" spans="1:10" x14ac:dyDescent="0.3">
      <c r="A455" s="53" t="s">
        <v>95</v>
      </c>
      <c r="B455" s="53" t="s">
        <v>23</v>
      </c>
      <c r="C455" s="59">
        <v>3609</v>
      </c>
      <c r="D455" s="56">
        <v>96110.790000000328</v>
      </c>
      <c r="E455" s="57">
        <v>14689</v>
      </c>
      <c r="F455" s="56">
        <v>297441.359999999</v>
      </c>
      <c r="G455" s="56">
        <v>19</v>
      </c>
      <c r="H455" s="56">
        <v>458.63</v>
      </c>
      <c r="I455" s="59">
        <f t="shared" si="7"/>
        <v>18317</v>
      </c>
      <c r="J455" s="58">
        <f t="shared" si="7"/>
        <v>394010.77999999933</v>
      </c>
    </row>
    <row r="456" spans="1:10" x14ac:dyDescent="0.3">
      <c r="A456" s="53" t="s">
        <v>95</v>
      </c>
      <c r="B456" s="53" t="s">
        <v>32</v>
      </c>
      <c r="C456" s="59"/>
      <c r="D456" s="56"/>
      <c r="E456" s="57"/>
      <c r="F456" s="56"/>
      <c r="G456" s="56">
        <v>15</v>
      </c>
      <c r="H456" s="56">
        <v>460.4</v>
      </c>
      <c r="I456" s="59">
        <v>12576</v>
      </c>
      <c r="J456" s="58">
        <v>743850</v>
      </c>
    </row>
    <row r="457" spans="1:10" x14ac:dyDescent="0.3">
      <c r="A457" s="53" t="s">
        <v>96</v>
      </c>
      <c r="B457" s="53" t="s">
        <v>7</v>
      </c>
      <c r="C457" s="59">
        <v>1440</v>
      </c>
      <c r="D457" s="56">
        <v>25589.309999999987</v>
      </c>
      <c r="E457" s="57">
        <v>145</v>
      </c>
      <c r="F457" s="56">
        <v>5180.9799999999996</v>
      </c>
      <c r="G457" s="56">
        <v>4</v>
      </c>
      <c r="H457" s="56">
        <v>51.099999999999994</v>
      </c>
      <c r="I457" s="59">
        <f t="shared" si="7"/>
        <v>1589</v>
      </c>
      <c r="J457" s="58">
        <f t="shared" si="7"/>
        <v>30821.389999999985</v>
      </c>
    </row>
    <row r="458" spans="1:10" x14ac:dyDescent="0.3">
      <c r="A458" s="53" t="s">
        <v>96</v>
      </c>
      <c r="B458" s="53" t="s">
        <v>8</v>
      </c>
      <c r="C458" s="59">
        <v>45</v>
      </c>
      <c r="D458" s="56">
        <v>4450.6600000000008</v>
      </c>
      <c r="E458" s="57">
        <v>5</v>
      </c>
      <c r="F458" s="56">
        <v>100.49</v>
      </c>
      <c r="G458" s="56" t="s">
        <v>54</v>
      </c>
      <c r="H458" s="56"/>
      <c r="I458" s="59">
        <f t="shared" si="7"/>
        <v>50</v>
      </c>
      <c r="J458" s="58">
        <f t="shared" si="7"/>
        <v>4551.1500000000005</v>
      </c>
    </row>
    <row r="459" spans="1:10" x14ac:dyDescent="0.3">
      <c r="A459" s="53" t="s">
        <v>96</v>
      </c>
      <c r="B459" s="53" t="s">
        <v>9</v>
      </c>
      <c r="C459" s="59">
        <v>20552</v>
      </c>
      <c r="D459" s="56">
        <v>991040.31000000297</v>
      </c>
      <c r="E459" s="57">
        <v>10335</v>
      </c>
      <c r="F459" s="56">
        <v>1243885.3200000064</v>
      </c>
      <c r="G459" s="56">
        <v>12</v>
      </c>
      <c r="H459" s="56">
        <v>523.82000000000005</v>
      </c>
      <c r="I459" s="59">
        <f t="shared" si="7"/>
        <v>30899</v>
      </c>
      <c r="J459" s="58">
        <f t="shared" si="7"/>
        <v>2235449.450000009</v>
      </c>
    </row>
    <row r="460" spans="1:10" x14ac:dyDescent="0.3">
      <c r="A460" s="53" t="s">
        <v>96</v>
      </c>
      <c r="B460" s="53" t="s">
        <v>11</v>
      </c>
      <c r="C460" s="59">
        <v>2</v>
      </c>
      <c r="D460" s="56">
        <v>11.67</v>
      </c>
      <c r="E460" s="57">
        <v>1</v>
      </c>
      <c r="F460" s="56">
        <v>35.4</v>
      </c>
      <c r="G460" s="56" t="s">
        <v>54</v>
      </c>
      <c r="H460" s="56"/>
      <c r="I460" s="59">
        <f t="shared" si="7"/>
        <v>3</v>
      </c>
      <c r="J460" s="58">
        <f t="shared" si="7"/>
        <v>47.07</v>
      </c>
    </row>
    <row r="461" spans="1:10" x14ac:dyDescent="0.3">
      <c r="A461" s="53" t="s">
        <v>96</v>
      </c>
      <c r="B461" s="53" t="s">
        <v>65</v>
      </c>
      <c r="C461" s="59">
        <v>2</v>
      </c>
      <c r="D461" s="56">
        <v>7.8</v>
      </c>
      <c r="E461" s="57" t="s">
        <v>54</v>
      </c>
      <c r="F461" s="56"/>
      <c r="G461" s="56" t="s">
        <v>54</v>
      </c>
      <c r="H461" s="56"/>
      <c r="I461" s="59">
        <f t="shared" si="7"/>
        <v>2</v>
      </c>
      <c r="J461" s="58">
        <f t="shared" si="7"/>
        <v>7.8</v>
      </c>
    </row>
    <row r="462" spans="1:10" x14ac:dyDescent="0.3">
      <c r="A462" s="53" t="s">
        <v>96</v>
      </c>
      <c r="B462" s="53" t="s">
        <v>30</v>
      </c>
      <c r="C462" s="59">
        <v>50806</v>
      </c>
      <c r="D462" s="56">
        <v>2706660.47000001</v>
      </c>
      <c r="E462" s="57">
        <v>3094</v>
      </c>
      <c r="F462" s="56">
        <v>167106.85000000027</v>
      </c>
      <c r="G462" s="56">
        <v>28</v>
      </c>
      <c r="H462" s="56">
        <v>5693.0399999999991</v>
      </c>
      <c r="I462" s="59">
        <f t="shared" si="7"/>
        <v>53928</v>
      </c>
      <c r="J462" s="58">
        <f t="shared" si="7"/>
        <v>2879460.3600000101</v>
      </c>
    </row>
    <row r="463" spans="1:10" x14ac:dyDescent="0.3">
      <c r="A463" s="53" t="s">
        <v>96</v>
      </c>
      <c r="B463" s="53" t="s">
        <v>27</v>
      </c>
      <c r="C463" s="59">
        <v>2496</v>
      </c>
      <c r="D463" s="56">
        <v>591983.61000000243</v>
      </c>
      <c r="E463" s="57">
        <v>3</v>
      </c>
      <c r="F463" s="56">
        <v>45.7</v>
      </c>
      <c r="G463" s="56" t="s">
        <v>54</v>
      </c>
      <c r="H463" s="56"/>
      <c r="I463" s="59">
        <f t="shared" si="7"/>
        <v>2499</v>
      </c>
      <c r="J463" s="58">
        <f t="shared" si="7"/>
        <v>592029.31000000238</v>
      </c>
    </row>
    <row r="464" spans="1:10" x14ac:dyDescent="0.3">
      <c r="A464" s="53" t="s">
        <v>96</v>
      </c>
      <c r="B464" s="53" t="s">
        <v>31</v>
      </c>
      <c r="C464" s="59">
        <v>15</v>
      </c>
      <c r="D464" s="56">
        <v>2035.4100000000005</v>
      </c>
      <c r="E464" s="57" t="s">
        <v>54</v>
      </c>
      <c r="F464" s="56"/>
      <c r="G464" s="56" t="s">
        <v>54</v>
      </c>
      <c r="H464" s="56"/>
      <c r="I464" s="59">
        <f t="shared" si="7"/>
        <v>15</v>
      </c>
      <c r="J464" s="58">
        <f t="shared" si="7"/>
        <v>2035.4100000000005</v>
      </c>
    </row>
    <row r="465" spans="1:10" x14ac:dyDescent="0.3">
      <c r="A465" s="53" t="s">
        <v>96</v>
      </c>
      <c r="B465" s="53" t="s">
        <v>15</v>
      </c>
      <c r="C465" s="59">
        <v>9946</v>
      </c>
      <c r="D465" s="56">
        <v>166679.83000000092</v>
      </c>
      <c r="E465" s="57">
        <v>1764</v>
      </c>
      <c r="F465" s="56">
        <v>34869.170000000027</v>
      </c>
      <c r="G465" s="56">
        <v>2</v>
      </c>
      <c r="H465" s="56">
        <v>136.10000000000002</v>
      </c>
      <c r="I465" s="59">
        <f t="shared" si="7"/>
        <v>11712</v>
      </c>
      <c r="J465" s="58">
        <f t="shared" si="7"/>
        <v>201685.10000000094</v>
      </c>
    </row>
    <row r="466" spans="1:10" x14ac:dyDescent="0.3">
      <c r="A466" s="53" t="s">
        <v>96</v>
      </c>
      <c r="B466" s="53" t="s">
        <v>16</v>
      </c>
      <c r="C466" s="59">
        <v>4775</v>
      </c>
      <c r="D466" s="56">
        <v>398661.43999999901</v>
      </c>
      <c r="E466" s="57">
        <v>56</v>
      </c>
      <c r="F466" s="56">
        <v>2370.1300000000006</v>
      </c>
      <c r="G466" s="56" t="s">
        <v>54</v>
      </c>
      <c r="H466" s="56"/>
      <c r="I466" s="59">
        <f t="shared" si="7"/>
        <v>4831</v>
      </c>
      <c r="J466" s="58">
        <f t="shared" si="7"/>
        <v>401031.56999999902</v>
      </c>
    </row>
    <row r="467" spans="1:10" x14ac:dyDescent="0.3">
      <c r="A467" s="53" t="s">
        <v>96</v>
      </c>
      <c r="B467" s="53" t="s">
        <v>18</v>
      </c>
      <c r="C467" s="59">
        <v>25</v>
      </c>
      <c r="D467" s="56">
        <v>848.4</v>
      </c>
      <c r="E467" s="57">
        <v>2</v>
      </c>
      <c r="F467" s="56">
        <v>140.85999999999999</v>
      </c>
      <c r="G467" s="56" t="s">
        <v>54</v>
      </c>
      <c r="H467" s="56"/>
      <c r="I467" s="59">
        <f t="shared" si="7"/>
        <v>27</v>
      </c>
      <c r="J467" s="58">
        <f t="shared" si="7"/>
        <v>989.26</v>
      </c>
    </row>
    <row r="468" spans="1:10" x14ac:dyDescent="0.3">
      <c r="A468" s="53" t="s">
        <v>96</v>
      </c>
      <c r="B468" s="53" t="s">
        <v>19</v>
      </c>
      <c r="C468" s="59">
        <v>108</v>
      </c>
      <c r="D468" s="56">
        <v>3103.9799999999996</v>
      </c>
      <c r="E468" s="57">
        <v>18</v>
      </c>
      <c r="F468" s="56">
        <v>274.06000000000006</v>
      </c>
      <c r="G468" s="56" t="s">
        <v>54</v>
      </c>
      <c r="H468" s="56"/>
      <c r="I468" s="59">
        <f t="shared" si="7"/>
        <v>126</v>
      </c>
      <c r="J468" s="58">
        <f t="shared" si="7"/>
        <v>3378.0399999999995</v>
      </c>
    </row>
    <row r="469" spans="1:10" x14ac:dyDescent="0.3">
      <c r="A469" s="53" t="s">
        <v>96</v>
      </c>
      <c r="B469" s="53" t="s">
        <v>28</v>
      </c>
      <c r="C469" s="59">
        <v>2</v>
      </c>
      <c r="D469" s="56">
        <v>18.21</v>
      </c>
      <c r="E469" s="57" t="s">
        <v>54</v>
      </c>
      <c r="F469" s="56"/>
      <c r="G469" s="56" t="s">
        <v>54</v>
      </c>
      <c r="H469" s="56"/>
      <c r="I469" s="59">
        <f t="shared" si="7"/>
        <v>2</v>
      </c>
      <c r="J469" s="58">
        <f t="shared" si="7"/>
        <v>18.21</v>
      </c>
    </row>
    <row r="470" spans="1:10" x14ac:dyDescent="0.3">
      <c r="A470" s="53" t="s">
        <v>96</v>
      </c>
      <c r="B470" s="53" t="s">
        <v>20</v>
      </c>
      <c r="C470" s="59">
        <v>1968</v>
      </c>
      <c r="D470" s="56">
        <v>51961.450000000114</v>
      </c>
      <c r="E470" s="57">
        <v>1191</v>
      </c>
      <c r="F470" s="56">
        <v>42771.5</v>
      </c>
      <c r="G470" s="56">
        <v>2</v>
      </c>
      <c r="H470" s="56">
        <v>68.599999999999994</v>
      </c>
      <c r="I470" s="59">
        <f t="shared" si="7"/>
        <v>3161</v>
      </c>
      <c r="J470" s="58">
        <f t="shared" si="7"/>
        <v>94801.550000000119</v>
      </c>
    </row>
    <row r="471" spans="1:10" x14ac:dyDescent="0.3">
      <c r="A471" s="53" t="s">
        <v>96</v>
      </c>
      <c r="B471" s="53" t="s">
        <v>21</v>
      </c>
      <c r="C471" s="59">
        <v>788</v>
      </c>
      <c r="D471" s="56">
        <v>23921.129999999965</v>
      </c>
      <c r="E471" s="57">
        <v>95</v>
      </c>
      <c r="F471" s="56">
        <v>3293.2400000000002</v>
      </c>
      <c r="G471" s="56" t="s">
        <v>54</v>
      </c>
      <c r="H471" s="56"/>
      <c r="I471" s="59">
        <f t="shared" si="7"/>
        <v>883</v>
      </c>
      <c r="J471" s="58">
        <f t="shared" si="7"/>
        <v>27214.369999999966</v>
      </c>
    </row>
    <row r="472" spans="1:10" x14ac:dyDescent="0.3">
      <c r="A472" s="53" t="s">
        <v>96</v>
      </c>
      <c r="B472" s="53" t="s">
        <v>23</v>
      </c>
      <c r="C472" s="59">
        <v>49835</v>
      </c>
      <c r="D472" s="56">
        <v>4725624.6099999165</v>
      </c>
      <c r="E472" s="57">
        <v>3783</v>
      </c>
      <c r="F472" s="56">
        <v>350559.52999999991</v>
      </c>
      <c r="G472" s="56">
        <v>27</v>
      </c>
      <c r="H472" s="56">
        <v>7401.04</v>
      </c>
      <c r="I472" s="59">
        <f t="shared" si="7"/>
        <v>53645</v>
      </c>
      <c r="J472" s="58">
        <f t="shared" si="7"/>
        <v>5083585.1799999168</v>
      </c>
    </row>
    <row r="473" spans="1:10" x14ac:dyDescent="0.3">
      <c r="A473" s="53" t="s">
        <v>96</v>
      </c>
      <c r="B473" s="53" t="s">
        <v>32</v>
      </c>
      <c r="C473" s="59"/>
      <c r="D473" s="56"/>
      <c r="E473" s="57"/>
      <c r="F473" s="56"/>
      <c r="G473" s="56">
        <v>11</v>
      </c>
      <c r="H473" s="56">
        <v>1560.8000000000002</v>
      </c>
      <c r="I473" s="59">
        <v>52713</v>
      </c>
      <c r="J473" s="58">
        <v>7204323</v>
      </c>
    </row>
    <row r="474" spans="1:10" x14ac:dyDescent="0.3">
      <c r="A474" s="53" t="s">
        <v>97</v>
      </c>
      <c r="B474" s="53" t="s">
        <v>7</v>
      </c>
      <c r="C474" s="59">
        <v>2380</v>
      </c>
      <c r="D474" s="56">
        <v>70513.91</v>
      </c>
      <c r="E474" s="57">
        <v>21</v>
      </c>
      <c r="F474" s="56">
        <v>525.32000000000005</v>
      </c>
      <c r="G474" s="56" t="s">
        <v>54</v>
      </c>
      <c r="H474" s="56"/>
      <c r="I474" s="59">
        <f t="shared" si="7"/>
        <v>2401</v>
      </c>
      <c r="J474" s="58">
        <f t="shared" si="7"/>
        <v>71039.23000000001</v>
      </c>
    </row>
    <row r="475" spans="1:10" x14ac:dyDescent="0.3">
      <c r="A475" s="53" t="s">
        <v>97</v>
      </c>
      <c r="B475" s="53" t="s">
        <v>8</v>
      </c>
      <c r="C475" s="59">
        <v>3</v>
      </c>
      <c r="D475" s="56">
        <v>3.4</v>
      </c>
      <c r="E475" s="57" t="s">
        <v>54</v>
      </c>
      <c r="F475" s="56"/>
      <c r="G475" s="56" t="s">
        <v>54</v>
      </c>
      <c r="H475" s="56"/>
      <c r="I475" s="59">
        <f t="shared" si="7"/>
        <v>3</v>
      </c>
      <c r="J475" s="58">
        <f t="shared" si="7"/>
        <v>3.4</v>
      </c>
    </row>
    <row r="476" spans="1:10" x14ac:dyDescent="0.3">
      <c r="A476" s="53" t="s">
        <v>97</v>
      </c>
      <c r="B476" s="53" t="s">
        <v>9</v>
      </c>
      <c r="C476" s="59">
        <v>443</v>
      </c>
      <c r="D476" s="56">
        <v>9066.8500000000076</v>
      </c>
      <c r="E476" s="57">
        <v>1586</v>
      </c>
      <c r="F476" s="56">
        <v>50816.379999999976</v>
      </c>
      <c r="G476" s="56" t="s">
        <v>54</v>
      </c>
      <c r="H476" s="56"/>
      <c r="I476" s="59">
        <f t="shared" si="7"/>
        <v>2029</v>
      </c>
      <c r="J476" s="58">
        <f t="shared" si="7"/>
        <v>59883.229999999981</v>
      </c>
    </row>
    <row r="477" spans="1:10" x14ac:dyDescent="0.3">
      <c r="A477" s="53" t="s">
        <v>97</v>
      </c>
      <c r="B477" s="53" t="s">
        <v>65</v>
      </c>
      <c r="C477" s="59">
        <v>2</v>
      </c>
      <c r="D477" s="56">
        <v>6.59</v>
      </c>
      <c r="E477" s="57" t="s">
        <v>54</v>
      </c>
      <c r="F477" s="56"/>
      <c r="G477" s="56" t="s">
        <v>54</v>
      </c>
      <c r="H477" s="56"/>
      <c r="I477" s="59">
        <f t="shared" si="7"/>
        <v>2</v>
      </c>
      <c r="J477" s="58">
        <f t="shared" si="7"/>
        <v>6.59</v>
      </c>
    </row>
    <row r="478" spans="1:10" x14ac:dyDescent="0.3">
      <c r="A478" s="53" t="s">
        <v>97</v>
      </c>
      <c r="B478" s="53" t="s">
        <v>30</v>
      </c>
      <c r="C478" s="59">
        <v>64</v>
      </c>
      <c r="D478" s="56">
        <v>521.28000000000031</v>
      </c>
      <c r="E478" s="57">
        <v>14</v>
      </c>
      <c r="F478" s="56">
        <v>582</v>
      </c>
      <c r="G478" s="56" t="s">
        <v>54</v>
      </c>
      <c r="H478" s="56"/>
      <c r="I478" s="59">
        <f t="shared" si="7"/>
        <v>78</v>
      </c>
      <c r="J478" s="58">
        <f t="shared" si="7"/>
        <v>1103.2800000000002</v>
      </c>
    </row>
    <row r="479" spans="1:10" x14ac:dyDescent="0.3">
      <c r="A479" s="53" t="s">
        <v>97</v>
      </c>
      <c r="B479" s="53" t="s">
        <v>15</v>
      </c>
      <c r="C479" s="59">
        <v>441</v>
      </c>
      <c r="D479" s="56">
        <v>2882.7499999999973</v>
      </c>
      <c r="E479" s="57">
        <v>641</v>
      </c>
      <c r="F479" s="56">
        <v>8489.1800000000039</v>
      </c>
      <c r="G479" s="56" t="s">
        <v>54</v>
      </c>
      <c r="H479" s="56"/>
      <c r="I479" s="59">
        <f t="shared" si="7"/>
        <v>1082</v>
      </c>
      <c r="J479" s="58">
        <f t="shared" si="7"/>
        <v>11371.93</v>
      </c>
    </row>
    <row r="480" spans="1:10" x14ac:dyDescent="0.3">
      <c r="A480" s="53" t="s">
        <v>97</v>
      </c>
      <c r="B480" s="53" t="s">
        <v>18</v>
      </c>
      <c r="C480" s="59">
        <v>108</v>
      </c>
      <c r="D480" s="56">
        <v>3415.6000000000017</v>
      </c>
      <c r="E480" s="57">
        <v>73</v>
      </c>
      <c r="F480" s="56">
        <v>2151.1600000000003</v>
      </c>
      <c r="G480" s="56" t="s">
        <v>54</v>
      </c>
      <c r="H480" s="56"/>
      <c r="I480" s="59">
        <f t="shared" si="7"/>
        <v>181</v>
      </c>
      <c r="J480" s="58">
        <f t="shared" si="7"/>
        <v>5566.760000000002</v>
      </c>
    </row>
    <row r="481" spans="1:10" x14ac:dyDescent="0.3">
      <c r="A481" s="53" t="s">
        <v>97</v>
      </c>
      <c r="B481" s="53" t="s">
        <v>20</v>
      </c>
      <c r="C481" s="59">
        <v>8</v>
      </c>
      <c r="D481" s="56">
        <v>33.349999999999994</v>
      </c>
      <c r="E481" s="57">
        <v>2</v>
      </c>
      <c r="F481" s="56">
        <v>3.31</v>
      </c>
      <c r="G481" s="56" t="s">
        <v>54</v>
      </c>
      <c r="H481" s="56"/>
      <c r="I481" s="59">
        <f t="shared" si="7"/>
        <v>10</v>
      </c>
      <c r="J481" s="58">
        <f t="shared" si="7"/>
        <v>36.659999999999997</v>
      </c>
    </row>
    <row r="482" spans="1:10" x14ac:dyDescent="0.3">
      <c r="A482" s="53" t="s">
        <v>97</v>
      </c>
      <c r="B482" s="53" t="s">
        <v>21</v>
      </c>
      <c r="C482" s="59">
        <v>2</v>
      </c>
      <c r="D482" s="56">
        <v>3.9699999999999998</v>
      </c>
      <c r="E482" s="57">
        <v>3</v>
      </c>
      <c r="F482" s="56">
        <v>88.93</v>
      </c>
      <c r="G482" s="56" t="s">
        <v>54</v>
      </c>
      <c r="H482" s="56"/>
      <c r="I482" s="59">
        <f t="shared" si="7"/>
        <v>5</v>
      </c>
      <c r="J482" s="58">
        <f t="shared" si="7"/>
        <v>92.9</v>
      </c>
    </row>
    <row r="483" spans="1:10" x14ac:dyDescent="0.3">
      <c r="A483" s="53" t="s">
        <v>97</v>
      </c>
      <c r="B483" s="53" t="s">
        <v>23</v>
      </c>
      <c r="C483" s="59">
        <v>2519</v>
      </c>
      <c r="D483" s="56">
        <v>223029.89000000013</v>
      </c>
      <c r="E483" s="57">
        <v>101</v>
      </c>
      <c r="F483" s="56">
        <v>4162.5299999999988</v>
      </c>
      <c r="G483" s="56" t="s">
        <v>54</v>
      </c>
      <c r="H483" s="56"/>
      <c r="I483" s="59">
        <f t="shared" si="7"/>
        <v>2620</v>
      </c>
      <c r="J483" s="58">
        <f t="shared" si="7"/>
        <v>227192.42000000013</v>
      </c>
    </row>
    <row r="484" spans="1:10" x14ac:dyDescent="0.3">
      <c r="A484" s="53" t="s">
        <v>98</v>
      </c>
      <c r="B484" s="53" t="s">
        <v>7</v>
      </c>
      <c r="C484" s="59" t="s">
        <v>54</v>
      </c>
      <c r="D484" s="56"/>
      <c r="E484" s="57">
        <v>71</v>
      </c>
      <c r="F484" s="56">
        <v>546.1</v>
      </c>
      <c r="G484" s="56" t="s">
        <v>54</v>
      </c>
      <c r="H484" s="56"/>
      <c r="I484" s="59">
        <f t="shared" si="7"/>
        <v>71</v>
      </c>
      <c r="J484" s="58">
        <f t="shared" si="7"/>
        <v>546.1</v>
      </c>
    </row>
    <row r="485" spans="1:10" x14ac:dyDescent="0.3">
      <c r="A485" s="53" t="s">
        <v>98</v>
      </c>
      <c r="B485" s="53" t="s">
        <v>9</v>
      </c>
      <c r="C485" s="59">
        <v>29</v>
      </c>
      <c r="D485" s="56">
        <v>491.59999999999991</v>
      </c>
      <c r="E485" s="57">
        <v>2316</v>
      </c>
      <c r="F485" s="56">
        <v>87559.039999999906</v>
      </c>
      <c r="G485" s="56">
        <v>5</v>
      </c>
      <c r="H485" s="56">
        <v>268.5</v>
      </c>
      <c r="I485" s="59">
        <f t="shared" si="7"/>
        <v>2350</v>
      </c>
      <c r="J485" s="58">
        <f t="shared" si="7"/>
        <v>88319.139999999912</v>
      </c>
    </row>
    <row r="486" spans="1:10" x14ac:dyDescent="0.3">
      <c r="A486" s="53" t="s">
        <v>98</v>
      </c>
      <c r="B486" s="53" t="s">
        <v>65</v>
      </c>
      <c r="C486" s="59" t="s">
        <v>54</v>
      </c>
      <c r="D486" s="56"/>
      <c r="E486" s="57">
        <v>1</v>
      </c>
      <c r="F486" s="56">
        <v>1.6</v>
      </c>
      <c r="G486" s="56" t="s">
        <v>54</v>
      </c>
      <c r="H486" s="56"/>
      <c r="I486" s="59">
        <f t="shared" si="7"/>
        <v>1</v>
      </c>
      <c r="J486" s="58">
        <f t="shared" si="7"/>
        <v>1.6</v>
      </c>
    </row>
    <row r="487" spans="1:10" x14ac:dyDescent="0.3">
      <c r="A487" s="53" t="s">
        <v>98</v>
      </c>
      <c r="B487" s="53" t="s">
        <v>30</v>
      </c>
      <c r="C487" s="59" t="s">
        <v>54</v>
      </c>
      <c r="D487" s="56"/>
      <c r="E487" s="57">
        <v>7</v>
      </c>
      <c r="F487" s="56">
        <v>55.129999999999995</v>
      </c>
      <c r="G487" s="56" t="s">
        <v>54</v>
      </c>
      <c r="H487" s="56"/>
      <c r="I487" s="59">
        <f t="shared" si="7"/>
        <v>7</v>
      </c>
      <c r="J487" s="58">
        <f t="shared" si="7"/>
        <v>55.129999999999995</v>
      </c>
    </row>
    <row r="488" spans="1:10" x14ac:dyDescent="0.3">
      <c r="A488" s="53" t="s">
        <v>98</v>
      </c>
      <c r="B488" s="53" t="s">
        <v>15</v>
      </c>
      <c r="C488" s="59">
        <v>1</v>
      </c>
      <c r="D488" s="56">
        <v>0.4</v>
      </c>
      <c r="E488" s="57">
        <v>120</v>
      </c>
      <c r="F488" s="56">
        <v>522.42999999999995</v>
      </c>
      <c r="G488" s="56" t="s">
        <v>54</v>
      </c>
      <c r="H488" s="56"/>
      <c r="I488" s="59">
        <f t="shared" si="7"/>
        <v>121</v>
      </c>
      <c r="J488" s="58">
        <f t="shared" si="7"/>
        <v>522.82999999999993</v>
      </c>
    </row>
    <row r="489" spans="1:10" x14ac:dyDescent="0.3">
      <c r="A489" s="53" t="s">
        <v>98</v>
      </c>
      <c r="B489" s="53" t="s">
        <v>20</v>
      </c>
      <c r="C489" s="59" t="s">
        <v>54</v>
      </c>
      <c r="D489" s="56"/>
      <c r="E489" s="57">
        <v>59</v>
      </c>
      <c r="F489" s="56">
        <v>1092.53</v>
      </c>
      <c r="G489" s="56" t="s">
        <v>54</v>
      </c>
      <c r="H489" s="56"/>
      <c r="I489" s="59">
        <f t="shared" si="7"/>
        <v>59</v>
      </c>
      <c r="J489" s="58">
        <f t="shared" si="7"/>
        <v>1092.53</v>
      </c>
    </row>
    <row r="490" spans="1:10" x14ac:dyDescent="0.3">
      <c r="A490" s="53" t="s">
        <v>98</v>
      </c>
      <c r="B490" s="53" t="s">
        <v>21</v>
      </c>
      <c r="C490" s="59" t="s">
        <v>54</v>
      </c>
      <c r="D490" s="56"/>
      <c r="E490" s="57">
        <v>11</v>
      </c>
      <c r="F490" s="56">
        <v>36.790000000000006</v>
      </c>
      <c r="G490" s="56" t="s">
        <v>54</v>
      </c>
      <c r="H490" s="56"/>
      <c r="I490" s="59">
        <f t="shared" si="7"/>
        <v>11</v>
      </c>
      <c r="J490" s="58">
        <f t="shared" si="7"/>
        <v>36.790000000000006</v>
      </c>
    </row>
    <row r="491" spans="1:10" x14ac:dyDescent="0.3">
      <c r="A491" s="53" t="s">
        <v>98</v>
      </c>
      <c r="B491" s="53" t="s">
        <v>23</v>
      </c>
      <c r="C491" s="59">
        <v>1</v>
      </c>
      <c r="D491" s="56">
        <v>5.3</v>
      </c>
      <c r="E491" s="57">
        <v>43</v>
      </c>
      <c r="F491" s="56">
        <v>600.58000000000004</v>
      </c>
      <c r="G491" s="56" t="s">
        <v>54</v>
      </c>
      <c r="H491" s="56"/>
      <c r="I491" s="59">
        <f t="shared" si="7"/>
        <v>44</v>
      </c>
      <c r="J491" s="58">
        <f t="shared" si="7"/>
        <v>605.88</v>
      </c>
    </row>
    <row r="492" spans="1:10" x14ac:dyDescent="0.3">
      <c r="A492" s="53" t="s">
        <v>99</v>
      </c>
      <c r="B492" s="53" t="s">
        <v>7</v>
      </c>
      <c r="C492" s="59">
        <v>3510</v>
      </c>
      <c r="D492" s="56">
        <v>29007.379999999943</v>
      </c>
      <c r="E492" s="57">
        <v>2411</v>
      </c>
      <c r="F492" s="56">
        <v>18472.650000000001</v>
      </c>
      <c r="G492" s="56">
        <v>5</v>
      </c>
      <c r="H492" s="56">
        <v>48.23</v>
      </c>
      <c r="I492" s="59">
        <f t="shared" si="7"/>
        <v>5926</v>
      </c>
      <c r="J492" s="58">
        <f t="shared" si="7"/>
        <v>47528.259999999944</v>
      </c>
    </row>
    <row r="493" spans="1:10" x14ac:dyDescent="0.3">
      <c r="A493" s="53" t="s">
        <v>99</v>
      </c>
      <c r="B493" s="53" t="s">
        <v>8</v>
      </c>
      <c r="C493" s="59">
        <v>1</v>
      </c>
      <c r="D493" s="56">
        <v>2.0699999999999998</v>
      </c>
      <c r="E493" s="57">
        <v>2</v>
      </c>
      <c r="F493" s="56">
        <v>2.23</v>
      </c>
      <c r="G493" s="56" t="s">
        <v>54</v>
      </c>
      <c r="H493" s="56"/>
      <c r="I493" s="59">
        <f t="shared" si="7"/>
        <v>3</v>
      </c>
      <c r="J493" s="58">
        <f t="shared" si="7"/>
        <v>4.3</v>
      </c>
    </row>
    <row r="494" spans="1:10" x14ac:dyDescent="0.3">
      <c r="A494" s="53" t="s">
        <v>99</v>
      </c>
      <c r="B494" s="53" t="s">
        <v>9</v>
      </c>
      <c r="C494" s="59">
        <v>2955</v>
      </c>
      <c r="D494" s="56">
        <v>51203.209999999941</v>
      </c>
      <c r="E494" s="57">
        <v>19048</v>
      </c>
      <c r="F494" s="56">
        <v>398045.21999999875</v>
      </c>
      <c r="G494" s="56">
        <v>97</v>
      </c>
      <c r="H494" s="56">
        <v>4968.0300000000007</v>
      </c>
      <c r="I494" s="59">
        <f t="shared" si="7"/>
        <v>22100</v>
      </c>
      <c r="J494" s="58">
        <f t="shared" si="7"/>
        <v>454216.45999999874</v>
      </c>
    </row>
    <row r="495" spans="1:10" x14ac:dyDescent="0.3">
      <c r="A495" s="53" t="s">
        <v>99</v>
      </c>
      <c r="B495" s="53" t="s">
        <v>30</v>
      </c>
      <c r="C495" s="59">
        <v>829</v>
      </c>
      <c r="D495" s="56">
        <v>2455.4499999999944</v>
      </c>
      <c r="E495" s="57">
        <v>1522</v>
      </c>
      <c r="F495" s="56">
        <v>5428.86</v>
      </c>
      <c r="G495" s="56" t="s">
        <v>54</v>
      </c>
      <c r="H495" s="56"/>
      <c r="I495" s="59">
        <f t="shared" si="7"/>
        <v>2351</v>
      </c>
      <c r="J495" s="58">
        <f t="shared" si="7"/>
        <v>7884.309999999994</v>
      </c>
    </row>
    <row r="496" spans="1:10" x14ac:dyDescent="0.3">
      <c r="A496" s="53" t="s">
        <v>99</v>
      </c>
      <c r="B496" s="53" t="s">
        <v>15</v>
      </c>
      <c r="C496" s="59">
        <v>1138</v>
      </c>
      <c r="D496" s="56">
        <v>2860.339999999997</v>
      </c>
      <c r="E496" s="57">
        <v>1230</v>
      </c>
      <c r="F496" s="56">
        <v>4108.1299999999928</v>
      </c>
      <c r="G496" s="56">
        <v>8</v>
      </c>
      <c r="H496" s="56">
        <v>43.82</v>
      </c>
      <c r="I496" s="59">
        <f t="shared" si="7"/>
        <v>2376</v>
      </c>
      <c r="J496" s="58">
        <f t="shared" si="7"/>
        <v>7012.28999999999</v>
      </c>
    </row>
    <row r="497" spans="1:10" x14ac:dyDescent="0.3">
      <c r="A497" s="53" t="s">
        <v>99</v>
      </c>
      <c r="B497" s="53" t="s">
        <v>16</v>
      </c>
      <c r="C497" s="59">
        <v>2933</v>
      </c>
      <c r="D497" s="56">
        <v>75259.260000000097</v>
      </c>
      <c r="E497" s="57">
        <v>15</v>
      </c>
      <c r="F497" s="56">
        <v>256.54000000000002</v>
      </c>
      <c r="G497" s="56" t="s">
        <v>54</v>
      </c>
      <c r="H497" s="56"/>
      <c r="I497" s="59">
        <f t="shared" si="7"/>
        <v>2948</v>
      </c>
      <c r="J497" s="58">
        <f t="shared" si="7"/>
        <v>75515.80000000009</v>
      </c>
    </row>
    <row r="498" spans="1:10" x14ac:dyDescent="0.3">
      <c r="A498" s="53" t="s">
        <v>99</v>
      </c>
      <c r="B498" s="53" t="s">
        <v>20</v>
      </c>
      <c r="C498" s="59">
        <v>1360</v>
      </c>
      <c r="D498" s="56">
        <v>29353.750000000015</v>
      </c>
      <c r="E498" s="57">
        <v>13860</v>
      </c>
      <c r="F498" s="56">
        <v>289254.85999999964</v>
      </c>
      <c r="G498" s="56">
        <v>4</v>
      </c>
      <c r="H498" s="56">
        <v>72.430000000000007</v>
      </c>
      <c r="I498" s="59">
        <f t="shared" si="7"/>
        <v>15224</v>
      </c>
      <c r="J498" s="58">
        <f t="shared" si="7"/>
        <v>318681.03999999963</v>
      </c>
    </row>
    <row r="499" spans="1:10" x14ac:dyDescent="0.3">
      <c r="A499" s="53" t="s">
        <v>99</v>
      </c>
      <c r="B499" s="53" t="s">
        <v>21</v>
      </c>
      <c r="C499" s="59">
        <v>27</v>
      </c>
      <c r="D499" s="56">
        <v>57.440000000000012</v>
      </c>
      <c r="E499" s="57">
        <v>62</v>
      </c>
      <c r="F499" s="56">
        <v>124.11999999999998</v>
      </c>
      <c r="G499" s="56" t="s">
        <v>54</v>
      </c>
      <c r="H499" s="56"/>
      <c r="I499" s="59">
        <f t="shared" si="7"/>
        <v>89</v>
      </c>
      <c r="J499" s="58">
        <f t="shared" si="7"/>
        <v>181.56</v>
      </c>
    </row>
    <row r="500" spans="1:10" x14ac:dyDescent="0.3">
      <c r="A500" s="53" t="s">
        <v>99</v>
      </c>
      <c r="B500" s="53" t="s">
        <v>23</v>
      </c>
      <c r="C500" s="59">
        <v>8706</v>
      </c>
      <c r="D500" s="56">
        <v>120809.8500000004</v>
      </c>
      <c r="E500" s="57">
        <v>7283</v>
      </c>
      <c r="F500" s="56">
        <v>98557.340000000098</v>
      </c>
      <c r="G500" s="56">
        <v>18</v>
      </c>
      <c r="H500" s="56">
        <v>297.48999999999995</v>
      </c>
      <c r="I500" s="59">
        <f t="shared" si="7"/>
        <v>16007</v>
      </c>
      <c r="J500" s="58">
        <f t="shared" si="7"/>
        <v>219664.68000000049</v>
      </c>
    </row>
    <row r="501" spans="1:10" x14ac:dyDescent="0.3">
      <c r="A501" s="53" t="s">
        <v>99</v>
      </c>
      <c r="B501" s="53" t="s">
        <v>32</v>
      </c>
      <c r="C501" s="59"/>
      <c r="D501" s="56"/>
      <c r="E501" s="57"/>
      <c r="F501" s="56"/>
      <c r="G501" s="56" t="s">
        <v>54</v>
      </c>
      <c r="H501" s="56"/>
      <c r="I501" s="59">
        <v>3902</v>
      </c>
      <c r="J501" s="58">
        <v>103423</v>
      </c>
    </row>
    <row r="502" spans="1:10" x14ac:dyDescent="0.3">
      <c r="A502" s="53" t="s">
        <v>100</v>
      </c>
      <c r="B502" s="53" t="s">
        <v>7</v>
      </c>
      <c r="C502" s="59">
        <v>954</v>
      </c>
      <c r="D502" s="56">
        <v>55675.890000000007</v>
      </c>
      <c r="E502" s="57">
        <v>2300</v>
      </c>
      <c r="F502" s="56">
        <v>145371.12000000023</v>
      </c>
      <c r="G502" s="56">
        <v>140</v>
      </c>
      <c r="H502" s="56">
        <v>15245.050000000001</v>
      </c>
      <c r="I502" s="59">
        <f t="shared" si="7"/>
        <v>3394</v>
      </c>
      <c r="J502" s="58">
        <f t="shared" si="7"/>
        <v>216292.06000000023</v>
      </c>
    </row>
    <row r="503" spans="1:10" x14ac:dyDescent="0.3">
      <c r="A503" s="53" t="s">
        <v>100</v>
      </c>
      <c r="B503" s="53" t="s">
        <v>8</v>
      </c>
      <c r="C503" s="59">
        <v>74</v>
      </c>
      <c r="D503" s="56">
        <v>5345.0199999999977</v>
      </c>
      <c r="E503" s="57">
        <v>75</v>
      </c>
      <c r="F503" s="56">
        <v>2482.2300000000009</v>
      </c>
      <c r="G503" s="56">
        <v>3</v>
      </c>
      <c r="H503" s="56">
        <v>146.85</v>
      </c>
      <c r="I503" s="59">
        <f t="shared" si="7"/>
        <v>152</v>
      </c>
      <c r="J503" s="58">
        <f t="shared" si="7"/>
        <v>7974.0999999999985</v>
      </c>
    </row>
    <row r="504" spans="1:10" x14ac:dyDescent="0.3">
      <c r="A504" s="53" t="s">
        <v>100</v>
      </c>
      <c r="B504" s="53" t="s">
        <v>9</v>
      </c>
      <c r="C504" s="59">
        <v>871</v>
      </c>
      <c r="D504" s="56">
        <v>63804.669999999984</v>
      </c>
      <c r="E504" s="57">
        <v>658</v>
      </c>
      <c r="F504" s="56">
        <v>48011.72000000003</v>
      </c>
      <c r="G504" s="56">
        <v>30</v>
      </c>
      <c r="H504" s="56">
        <v>1112.9100000000003</v>
      </c>
      <c r="I504" s="59">
        <f t="shared" si="7"/>
        <v>1559</v>
      </c>
      <c r="J504" s="58">
        <f t="shared" si="7"/>
        <v>112929.30000000002</v>
      </c>
    </row>
    <row r="505" spans="1:10" x14ac:dyDescent="0.3">
      <c r="A505" s="53" t="s">
        <v>100</v>
      </c>
      <c r="B505" s="53" t="s">
        <v>11</v>
      </c>
      <c r="C505" s="59">
        <v>236</v>
      </c>
      <c r="D505" s="56">
        <v>12662.109999999997</v>
      </c>
      <c r="E505" s="57">
        <v>611</v>
      </c>
      <c r="F505" s="56">
        <v>36530.970000000016</v>
      </c>
      <c r="G505" s="56">
        <v>59</v>
      </c>
      <c r="H505" s="56">
        <v>5645.76</v>
      </c>
      <c r="I505" s="59">
        <f t="shared" si="7"/>
        <v>906</v>
      </c>
      <c r="J505" s="58">
        <f t="shared" si="7"/>
        <v>54838.840000000018</v>
      </c>
    </row>
    <row r="506" spans="1:10" x14ac:dyDescent="0.3">
      <c r="A506" s="53" t="s">
        <v>100</v>
      </c>
      <c r="B506" s="53" t="s">
        <v>65</v>
      </c>
      <c r="C506" s="59">
        <v>1</v>
      </c>
      <c r="D506" s="56">
        <v>17.07</v>
      </c>
      <c r="E506" s="57">
        <v>4</v>
      </c>
      <c r="F506" s="56">
        <v>172.26999999999998</v>
      </c>
      <c r="G506" s="56" t="s">
        <v>54</v>
      </c>
      <c r="H506" s="56"/>
      <c r="I506" s="59">
        <f t="shared" si="7"/>
        <v>5</v>
      </c>
      <c r="J506" s="58">
        <f t="shared" si="7"/>
        <v>189.33999999999997</v>
      </c>
    </row>
    <row r="507" spans="1:10" x14ac:dyDescent="0.3">
      <c r="A507" s="53" t="s">
        <v>100</v>
      </c>
      <c r="B507" s="53" t="s">
        <v>30</v>
      </c>
      <c r="C507" s="59">
        <v>12</v>
      </c>
      <c r="D507" s="56">
        <v>25.799999999999997</v>
      </c>
      <c r="E507" s="57">
        <v>1</v>
      </c>
      <c r="F507" s="56">
        <v>17.02</v>
      </c>
      <c r="G507" s="56" t="s">
        <v>54</v>
      </c>
      <c r="H507" s="56"/>
      <c r="I507" s="59">
        <f t="shared" si="7"/>
        <v>13</v>
      </c>
      <c r="J507" s="58">
        <f t="shared" si="7"/>
        <v>42.819999999999993</v>
      </c>
    </row>
    <row r="508" spans="1:10" x14ac:dyDescent="0.3">
      <c r="A508" s="53" t="s">
        <v>100</v>
      </c>
      <c r="B508" s="53" t="s">
        <v>13</v>
      </c>
      <c r="C508" s="59">
        <v>121</v>
      </c>
      <c r="D508" s="56">
        <v>11116.099999999999</v>
      </c>
      <c r="E508" s="57">
        <v>456</v>
      </c>
      <c r="F508" s="56">
        <v>35400.82</v>
      </c>
      <c r="G508" s="56">
        <v>35</v>
      </c>
      <c r="H508" s="56">
        <v>2713.3099999999995</v>
      </c>
      <c r="I508" s="59">
        <f t="shared" si="7"/>
        <v>612</v>
      </c>
      <c r="J508" s="58">
        <f t="shared" si="7"/>
        <v>49230.229999999996</v>
      </c>
    </row>
    <row r="509" spans="1:10" x14ac:dyDescent="0.3">
      <c r="A509" s="53" t="s">
        <v>100</v>
      </c>
      <c r="B509" s="53" t="s">
        <v>29</v>
      </c>
      <c r="C509" s="59">
        <v>36</v>
      </c>
      <c r="D509" s="56">
        <v>2706.8100000000004</v>
      </c>
      <c r="E509" s="57">
        <v>282</v>
      </c>
      <c r="F509" s="56">
        <v>26078.860000000015</v>
      </c>
      <c r="G509" s="56">
        <v>47</v>
      </c>
      <c r="H509" s="56">
        <v>6144.5900000000011</v>
      </c>
      <c r="I509" s="59">
        <f t="shared" si="7"/>
        <v>365</v>
      </c>
      <c r="J509" s="58">
        <f t="shared" si="7"/>
        <v>34930.260000000017</v>
      </c>
    </row>
    <row r="510" spans="1:10" x14ac:dyDescent="0.3">
      <c r="A510" s="53" t="s">
        <v>100</v>
      </c>
      <c r="B510" s="53" t="s">
        <v>14</v>
      </c>
      <c r="C510" s="59">
        <v>10</v>
      </c>
      <c r="D510" s="56">
        <v>165.3</v>
      </c>
      <c r="E510" s="57">
        <v>41</v>
      </c>
      <c r="F510" s="56">
        <v>1573.3000000000004</v>
      </c>
      <c r="G510" s="56">
        <v>4</v>
      </c>
      <c r="H510" s="56">
        <v>93.2</v>
      </c>
      <c r="I510" s="59">
        <f t="shared" si="7"/>
        <v>55</v>
      </c>
      <c r="J510" s="58">
        <f t="shared" si="7"/>
        <v>1831.8000000000004</v>
      </c>
    </row>
    <row r="511" spans="1:10" x14ac:dyDescent="0.3">
      <c r="A511" s="53" t="s">
        <v>100</v>
      </c>
      <c r="B511" s="53" t="s">
        <v>15</v>
      </c>
      <c r="C511" s="59">
        <v>175</v>
      </c>
      <c r="D511" s="56">
        <v>1815.5300000000002</v>
      </c>
      <c r="E511" s="57">
        <v>327</v>
      </c>
      <c r="F511" s="56">
        <v>3777.4100000000026</v>
      </c>
      <c r="G511" s="56">
        <v>9</v>
      </c>
      <c r="H511" s="56">
        <v>66.37</v>
      </c>
      <c r="I511" s="59">
        <f t="shared" si="7"/>
        <v>511</v>
      </c>
      <c r="J511" s="58">
        <f t="shared" si="7"/>
        <v>5659.3100000000022</v>
      </c>
    </row>
    <row r="512" spans="1:10" x14ac:dyDescent="0.3">
      <c r="A512" s="53" t="s">
        <v>100</v>
      </c>
      <c r="B512" s="53" t="s">
        <v>17</v>
      </c>
      <c r="C512" s="59">
        <v>1</v>
      </c>
      <c r="D512" s="56">
        <v>217.18</v>
      </c>
      <c r="E512" s="57">
        <v>1</v>
      </c>
      <c r="F512" s="56">
        <v>42.89</v>
      </c>
      <c r="G512" s="56" t="s">
        <v>54</v>
      </c>
      <c r="H512" s="56"/>
      <c r="I512" s="59">
        <f t="shared" si="7"/>
        <v>2</v>
      </c>
      <c r="J512" s="58">
        <f t="shared" si="7"/>
        <v>260.07</v>
      </c>
    </row>
    <row r="513" spans="1:10" x14ac:dyDescent="0.3">
      <c r="A513" s="53" t="s">
        <v>100</v>
      </c>
      <c r="B513" s="53" t="s">
        <v>18</v>
      </c>
      <c r="C513" s="59">
        <v>4</v>
      </c>
      <c r="D513" s="56">
        <v>101.85</v>
      </c>
      <c r="E513" s="57">
        <v>3</v>
      </c>
      <c r="F513" s="56">
        <v>42.269999999999996</v>
      </c>
      <c r="G513" s="56" t="s">
        <v>54</v>
      </c>
      <c r="H513" s="56"/>
      <c r="I513" s="59">
        <f t="shared" si="7"/>
        <v>7</v>
      </c>
      <c r="J513" s="58">
        <f t="shared" si="7"/>
        <v>144.12</v>
      </c>
    </row>
    <row r="514" spans="1:10" x14ac:dyDescent="0.3">
      <c r="A514" s="53" t="s">
        <v>100</v>
      </c>
      <c r="B514" s="53" t="s">
        <v>28</v>
      </c>
      <c r="C514" s="59">
        <v>16</v>
      </c>
      <c r="D514" s="56">
        <v>713.2399999999999</v>
      </c>
      <c r="E514" s="57">
        <v>48</v>
      </c>
      <c r="F514" s="56">
        <v>2075.39</v>
      </c>
      <c r="G514" s="56">
        <v>16</v>
      </c>
      <c r="H514" s="56">
        <v>424.1</v>
      </c>
      <c r="I514" s="59">
        <f t="shared" si="7"/>
        <v>80</v>
      </c>
      <c r="J514" s="58">
        <f t="shared" si="7"/>
        <v>3212.7299999999996</v>
      </c>
    </row>
    <row r="515" spans="1:10" x14ac:dyDescent="0.3">
      <c r="A515" s="53" t="s">
        <v>100</v>
      </c>
      <c r="B515" s="53" t="s">
        <v>20</v>
      </c>
      <c r="C515" s="59">
        <v>4</v>
      </c>
      <c r="D515" s="56">
        <v>7.17</v>
      </c>
      <c r="E515" s="57">
        <v>16</v>
      </c>
      <c r="F515" s="56">
        <v>650.13000000000011</v>
      </c>
      <c r="G515" s="56" t="s">
        <v>54</v>
      </c>
      <c r="H515" s="56"/>
      <c r="I515" s="59">
        <f t="shared" si="7"/>
        <v>20</v>
      </c>
      <c r="J515" s="58">
        <f t="shared" si="7"/>
        <v>657.30000000000007</v>
      </c>
    </row>
    <row r="516" spans="1:10" x14ac:dyDescent="0.3">
      <c r="A516" s="53" t="s">
        <v>100</v>
      </c>
      <c r="B516" s="53" t="s">
        <v>21</v>
      </c>
      <c r="C516" s="59">
        <v>18</v>
      </c>
      <c r="D516" s="56">
        <v>559.11</v>
      </c>
      <c r="E516" s="57">
        <v>2</v>
      </c>
      <c r="F516" s="56">
        <v>34.700000000000003</v>
      </c>
      <c r="G516" s="56" t="s">
        <v>54</v>
      </c>
      <c r="H516" s="56"/>
      <c r="I516" s="59">
        <f t="shared" si="7"/>
        <v>20</v>
      </c>
      <c r="J516" s="58">
        <f t="shared" si="7"/>
        <v>593.81000000000006</v>
      </c>
    </row>
    <row r="517" spans="1:10" x14ac:dyDescent="0.3">
      <c r="A517" s="53" t="s">
        <v>100</v>
      </c>
      <c r="B517" s="53" t="s">
        <v>23</v>
      </c>
      <c r="C517" s="59">
        <v>1319</v>
      </c>
      <c r="D517" s="56">
        <v>177408.89999999982</v>
      </c>
      <c r="E517" s="57">
        <v>7832</v>
      </c>
      <c r="F517" s="56">
        <v>2653124.9500000044</v>
      </c>
      <c r="G517" s="56">
        <v>261</v>
      </c>
      <c r="H517" s="56">
        <v>116262.26000000004</v>
      </c>
      <c r="I517" s="59">
        <f t="shared" si="7"/>
        <v>9412</v>
      </c>
      <c r="J517" s="58">
        <f t="shared" si="7"/>
        <v>2946796.1100000045</v>
      </c>
    </row>
    <row r="518" spans="1:10" x14ac:dyDescent="0.3">
      <c r="A518" s="53" t="s">
        <v>101</v>
      </c>
      <c r="B518" s="53" t="s">
        <v>7</v>
      </c>
      <c r="C518" s="59">
        <v>21</v>
      </c>
      <c r="D518" s="56">
        <v>208.77</v>
      </c>
      <c r="E518" s="57">
        <v>234</v>
      </c>
      <c r="F518" s="56">
        <v>1440.619999999999</v>
      </c>
      <c r="G518" s="56">
        <v>1</v>
      </c>
      <c r="H518" s="56">
        <v>16.329999999999998</v>
      </c>
      <c r="I518" s="59">
        <f t="shared" ref="I518:J548" si="8">IF(ISNUMBER(C518),C518,0)+IF(ISNUMBER(E518),E518,0)+IF(ISNUMBER(G518),G518,0)</f>
        <v>256</v>
      </c>
      <c r="J518" s="58">
        <f t="shared" si="8"/>
        <v>1665.7199999999989</v>
      </c>
    </row>
    <row r="519" spans="1:10" x14ac:dyDescent="0.3">
      <c r="A519" s="53" t="s">
        <v>101</v>
      </c>
      <c r="B519" s="53" t="s">
        <v>8</v>
      </c>
      <c r="C519" s="59" t="s">
        <v>54</v>
      </c>
      <c r="D519" s="56"/>
      <c r="E519" s="57">
        <v>2</v>
      </c>
      <c r="F519" s="56">
        <v>24.82</v>
      </c>
      <c r="G519" s="56" t="s">
        <v>54</v>
      </c>
      <c r="H519" s="56"/>
      <c r="I519" s="59">
        <f t="shared" si="8"/>
        <v>2</v>
      </c>
      <c r="J519" s="58">
        <f t="shared" si="8"/>
        <v>24.82</v>
      </c>
    </row>
    <row r="520" spans="1:10" x14ac:dyDescent="0.3">
      <c r="A520" s="53" t="s">
        <v>101</v>
      </c>
      <c r="B520" s="53" t="s">
        <v>9</v>
      </c>
      <c r="C520" s="59">
        <v>118</v>
      </c>
      <c r="D520" s="56">
        <v>755.66000000000054</v>
      </c>
      <c r="E520" s="57">
        <v>2344</v>
      </c>
      <c r="F520" s="56">
        <v>62321.140000000021</v>
      </c>
      <c r="G520" s="56">
        <v>16</v>
      </c>
      <c r="H520" s="56">
        <v>745.2700000000001</v>
      </c>
      <c r="I520" s="59">
        <f t="shared" si="8"/>
        <v>2478</v>
      </c>
      <c r="J520" s="58">
        <f t="shared" si="8"/>
        <v>63822.070000000022</v>
      </c>
    </row>
    <row r="521" spans="1:10" x14ac:dyDescent="0.3">
      <c r="A521" s="53" t="s">
        <v>101</v>
      </c>
      <c r="B521" s="53" t="s">
        <v>30</v>
      </c>
      <c r="C521" s="59" t="s">
        <v>54</v>
      </c>
      <c r="D521" s="56"/>
      <c r="E521" s="57">
        <v>66</v>
      </c>
      <c r="F521" s="56">
        <v>395.04000000000013</v>
      </c>
      <c r="G521" s="56" t="s">
        <v>54</v>
      </c>
      <c r="H521" s="56"/>
      <c r="I521" s="59">
        <f t="shared" si="8"/>
        <v>66</v>
      </c>
      <c r="J521" s="58">
        <f t="shared" si="8"/>
        <v>395.04000000000013</v>
      </c>
    </row>
    <row r="522" spans="1:10" x14ac:dyDescent="0.3">
      <c r="A522" s="53" t="s">
        <v>101</v>
      </c>
      <c r="B522" s="53" t="s">
        <v>15</v>
      </c>
      <c r="C522" s="59">
        <v>10</v>
      </c>
      <c r="D522" s="56">
        <v>22.299999999999994</v>
      </c>
      <c r="E522" s="57">
        <v>595</v>
      </c>
      <c r="F522" s="56">
        <v>2064.9500000000016</v>
      </c>
      <c r="G522" s="56" t="s">
        <v>54</v>
      </c>
      <c r="H522" s="56"/>
      <c r="I522" s="59">
        <f t="shared" si="8"/>
        <v>605</v>
      </c>
      <c r="J522" s="58">
        <f t="shared" si="8"/>
        <v>2087.2500000000018</v>
      </c>
    </row>
    <row r="523" spans="1:10" x14ac:dyDescent="0.3">
      <c r="A523" s="53" t="s">
        <v>101</v>
      </c>
      <c r="B523" s="53" t="s">
        <v>20</v>
      </c>
      <c r="C523" s="59">
        <v>5</v>
      </c>
      <c r="D523" s="56">
        <v>61.6</v>
      </c>
      <c r="E523" s="57">
        <v>430</v>
      </c>
      <c r="F523" s="56">
        <v>12144.71</v>
      </c>
      <c r="G523" s="56" t="s">
        <v>54</v>
      </c>
      <c r="H523" s="56"/>
      <c r="I523" s="59">
        <f t="shared" si="8"/>
        <v>435</v>
      </c>
      <c r="J523" s="58">
        <f t="shared" si="8"/>
        <v>12206.31</v>
      </c>
    </row>
    <row r="524" spans="1:10" x14ac:dyDescent="0.3">
      <c r="A524" s="53" t="s">
        <v>101</v>
      </c>
      <c r="B524" s="53" t="s">
        <v>21</v>
      </c>
      <c r="C524" s="59" t="s">
        <v>54</v>
      </c>
      <c r="D524" s="56"/>
      <c r="E524" s="57">
        <v>2</v>
      </c>
      <c r="F524" s="56">
        <v>6.53</v>
      </c>
      <c r="G524" s="56" t="s">
        <v>54</v>
      </c>
      <c r="H524" s="56"/>
      <c r="I524" s="59">
        <f t="shared" si="8"/>
        <v>2</v>
      </c>
      <c r="J524" s="58">
        <f t="shared" si="8"/>
        <v>6.53</v>
      </c>
    </row>
    <row r="525" spans="1:10" x14ac:dyDescent="0.3">
      <c r="A525" s="53" t="s">
        <v>101</v>
      </c>
      <c r="B525" s="53" t="s">
        <v>23</v>
      </c>
      <c r="C525" s="59">
        <v>54</v>
      </c>
      <c r="D525" s="56">
        <v>429.32000000000005</v>
      </c>
      <c r="E525" s="57">
        <v>544</v>
      </c>
      <c r="F525" s="56">
        <v>5790.239999999998</v>
      </c>
      <c r="G525" s="56" t="s">
        <v>54</v>
      </c>
      <c r="H525" s="56"/>
      <c r="I525" s="59">
        <f t="shared" si="8"/>
        <v>598</v>
      </c>
      <c r="J525" s="58">
        <f t="shared" si="8"/>
        <v>6219.5599999999977</v>
      </c>
    </row>
    <row r="526" spans="1:10" x14ac:dyDescent="0.3">
      <c r="A526" s="53" t="s">
        <v>102</v>
      </c>
      <c r="B526" s="53" t="s">
        <v>7</v>
      </c>
      <c r="C526" s="59">
        <v>533</v>
      </c>
      <c r="D526" s="56">
        <v>3269.8199999999988</v>
      </c>
      <c r="E526" s="57">
        <v>6382</v>
      </c>
      <c r="F526" s="56">
        <v>30086.969999999808</v>
      </c>
      <c r="G526" s="56">
        <v>5</v>
      </c>
      <c r="H526" s="56">
        <v>8.25</v>
      </c>
      <c r="I526" s="59">
        <f t="shared" si="8"/>
        <v>6920</v>
      </c>
      <c r="J526" s="58">
        <f t="shared" si="8"/>
        <v>33365.039999999804</v>
      </c>
    </row>
    <row r="527" spans="1:10" x14ac:dyDescent="0.3">
      <c r="A527" s="53" t="s">
        <v>102</v>
      </c>
      <c r="B527" s="53" t="s">
        <v>8</v>
      </c>
      <c r="C527" s="59">
        <v>1</v>
      </c>
      <c r="D527" s="56">
        <v>9.1</v>
      </c>
      <c r="E527" s="57">
        <v>7</v>
      </c>
      <c r="F527" s="56">
        <v>24.5</v>
      </c>
      <c r="G527" s="56" t="s">
        <v>54</v>
      </c>
      <c r="H527" s="56"/>
      <c r="I527" s="59">
        <f t="shared" si="8"/>
        <v>8</v>
      </c>
      <c r="J527" s="58">
        <f t="shared" si="8"/>
        <v>33.6</v>
      </c>
    </row>
    <row r="528" spans="1:10" x14ac:dyDescent="0.3">
      <c r="A528" s="53" t="s">
        <v>102</v>
      </c>
      <c r="B528" s="53" t="s">
        <v>9</v>
      </c>
      <c r="C528" s="59">
        <v>2029</v>
      </c>
      <c r="D528" s="56">
        <v>80552.600000000151</v>
      </c>
      <c r="E528" s="57">
        <v>81311</v>
      </c>
      <c r="F528" s="56">
        <v>3967456.5199998925</v>
      </c>
      <c r="G528" s="56">
        <v>37</v>
      </c>
      <c r="H528" s="56">
        <v>3933.54</v>
      </c>
      <c r="I528" s="59">
        <f t="shared" si="8"/>
        <v>83377</v>
      </c>
      <c r="J528" s="58">
        <f t="shared" si="8"/>
        <v>4051942.6599998926</v>
      </c>
    </row>
    <row r="529" spans="1:10" x14ac:dyDescent="0.3">
      <c r="A529" s="53" t="s">
        <v>102</v>
      </c>
      <c r="B529" s="53" t="s">
        <v>11</v>
      </c>
      <c r="C529" s="59" t="s">
        <v>54</v>
      </c>
      <c r="D529" s="56"/>
      <c r="E529" s="57">
        <v>2</v>
      </c>
      <c r="F529" s="56">
        <v>17.61</v>
      </c>
      <c r="G529" s="56" t="s">
        <v>54</v>
      </c>
      <c r="H529" s="56"/>
      <c r="I529" s="59">
        <f t="shared" si="8"/>
        <v>2</v>
      </c>
      <c r="J529" s="58">
        <f t="shared" si="8"/>
        <v>17.61</v>
      </c>
    </row>
    <row r="530" spans="1:10" x14ac:dyDescent="0.3">
      <c r="A530" s="53" t="s">
        <v>102</v>
      </c>
      <c r="B530" s="53" t="s">
        <v>65</v>
      </c>
      <c r="C530" s="59">
        <v>1</v>
      </c>
      <c r="D530" s="56">
        <v>4.2</v>
      </c>
      <c r="E530" s="57">
        <v>2</v>
      </c>
      <c r="F530" s="56">
        <v>1.6600000000000001</v>
      </c>
      <c r="G530" s="56" t="s">
        <v>54</v>
      </c>
      <c r="H530" s="56"/>
      <c r="I530" s="59">
        <f t="shared" si="8"/>
        <v>3</v>
      </c>
      <c r="J530" s="58">
        <f t="shared" si="8"/>
        <v>5.86</v>
      </c>
    </row>
    <row r="531" spans="1:10" x14ac:dyDescent="0.3">
      <c r="A531" s="53" t="s">
        <v>102</v>
      </c>
      <c r="B531" s="53" t="s">
        <v>30</v>
      </c>
      <c r="C531" s="59">
        <v>19</v>
      </c>
      <c r="D531" s="56">
        <v>25.95</v>
      </c>
      <c r="E531" s="57">
        <v>276</v>
      </c>
      <c r="F531" s="56">
        <v>461.45000000000033</v>
      </c>
      <c r="G531" s="56" t="s">
        <v>54</v>
      </c>
      <c r="H531" s="56"/>
      <c r="I531" s="59">
        <f t="shared" si="8"/>
        <v>295</v>
      </c>
      <c r="J531" s="58">
        <f t="shared" si="8"/>
        <v>487.40000000000032</v>
      </c>
    </row>
    <row r="532" spans="1:10" x14ac:dyDescent="0.3">
      <c r="A532" s="53" t="s">
        <v>102</v>
      </c>
      <c r="B532" s="53" t="s">
        <v>15</v>
      </c>
      <c r="C532" s="59">
        <v>1627</v>
      </c>
      <c r="D532" s="56">
        <v>13728.689999999997</v>
      </c>
      <c r="E532" s="57">
        <v>29231</v>
      </c>
      <c r="F532" s="56">
        <v>186055.47000000213</v>
      </c>
      <c r="G532" s="56">
        <v>8</v>
      </c>
      <c r="H532" s="56">
        <v>47.29</v>
      </c>
      <c r="I532" s="59">
        <f t="shared" si="8"/>
        <v>30866</v>
      </c>
      <c r="J532" s="58">
        <f t="shared" si="8"/>
        <v>199831.45000000214</v>
      </c>
    </row>
    <row r="533" spans="1:10" x14ac:dyDescent="0.3">
      <c r="A533" s="53" t="s">
        <v>102</v>
      </c>
      <c r="B533" s="53" t="s">
        <v>17</v>
      </c>
      <c r="C533" s="59" t="s">
        <v>54</v>
      </c>
      <c r="D533" s="56"/>
      <c r="E533" s="57">
        <v>1</v>
      </c>
      <c r="F533" s="56">
        <v>1.03</v>
      </c>
      <c r="G533" s="56" t="s">
        <v>54</v>
      </c>
      <c r="H533" s="56"/>
      <c r="I533" s="59">
        <f t="shared" si="8"/>
        <v>1</v>
      </c>
      <c r="J533" s="58">
        <f t="shared" si="8"/>
        <v>1.03</v>
      </c>
    </row>
    <row r="534" spans="1:10" x14ac:dyDescent="0.3">
      <c r="A534" s="53" t="s">
        <v>102</v>
      </c>
      <c r="B534" s="53" t="s">
        <v>18</v>
      </c>
      <c r="C534" s="59" t="s">
        <v>54</v>
      </c>
      <c r="D534" s="56"/>
      <c r="E534" s="57">
        <v>4</v>
      </c>
      <c r="F534" s="56">
        <v>12.64</v>
      </c>
      <c r="G534" s="56" t="s">
        <v>54</v>
      </c>
      <c r="H534" s="56"/>
      <c r="I534" s="59">
        <f t="shared" si="8"/>
        <v>4</v>
      </c>
      <c r="J534" s="58">
        <f t="shared" si="8"/>
        <v>12.64</v>
      </c>
    </row>
    <row r="535" spans="1:10" x14ac:dyDescent="0.3">
      <c r="A535" s="53" t="s">
        <v>102</v>
      </c>
      <c r="B535" s="53" t="s">
        <v>20</v>
      </c>
      <c r="C535" s="59">
        <v>1124</v>
      </c>
      <c r="D535" s="56">
        <v>19553.919999999991</v>
      </c>
      <c r="E535" s="57">
        <v>43351</v>
      </c>
      <c r="F535" s="56">
        <v>807189.24000001757</v>
      </c>
      <c r="G535" s="56">
        <v>25</v>
      </c>
      <c r="H535" s="56">
        <v>815.85000000000014</v>
      </c>
      <c r="I535" s="59">
        <f t="shared" si="8"/>
        <v>44500</v>
      </c>
      <c r="J535" s="58">
        <f t="shared" si="8"/>
        <v>827559.01000001759</v>
      </c>
    </row>
    <row r="536" spans="1:10" x14ac:dyDescent="0.3">
      <c r="A536" s="53" t="s">
        <v>102</v>
      </c>
      <c r="B536" s="53" t="s">
        <v>21</v>
      </c>
      <c r="C536" s="59">
        <v>17</v>
      </c>
      <c r="D536" s="56">
        <v>143.72999999999999</v>
      </c>
      <c r="E536" s="57">
        <v>223</v>
      </c>
      <c r="F536" s="56">
        <v>1416.1799999999996</v>
      </c>
      <c r="G536" s="56" t="s">
        <v>54</v>
      </c>
      <c r="H536" s="56"/>
      <c r="I536" s="59">
        <f t="shared" si="8"/>
        <v>240</v>
      </c>
      <c r="J536" s="58">
        <f t="shared" si="8"/>
        <v>1559.9099999999996</v>
      </c>
    </row>
    <row r="537" spans="1:10" x14ac:dyDescent="0.3">
      <c r="A537" s="53" t="s">
        <v>102</v>
      </c>
      <c r="B537" s="53" t="s">
        <v>23</v>
      </c>
      <c r="C537" s="59">
        <v>1927</v>
      </c>
      <c r="D537" s="56">
        <v>24408.989999999987</v>
      </c>
      <c r="E537" s="57">
        <v>13312</v>
      </c>
      <c r="F537" s="56">
        <v>113406.22000000192</v>
      </c>
      <c r="G537" s="56">
        <v>4</v>
      </c>
      <c r="H537" s="56">
        <v>31.47</v>
      </c>
      <c r="I537" s="59">
        <f t="shared" si="8"/>
        <v>15243</v>
      </c>
      <c r="J537" s="58">
        <f t="shared" si="8"/>
        <v>137846.68000000191</v>
      </c>
    </row>
    <row r="538" spans="1:10" x14ac:dyDescent="0.3">
      <c r="A538" s="53" t="s">
        <v>103</v>
      </c>
      <c r="B538" s="53" t="s">
        <v>7</v>
      </c>
      <c r="C538" s="59">
        <v>1500</v>
      </c>
      <c r="D538" s="56">
        <v>78161.120000000083</v>
      </c>
      <c r="E538" s="57">
        <v>199</v>
      </c>
      <c r="F538" s="56">
        <v>7466.600000000004</v>
      </c>
      <c r="G538" s="56">
        <v>14</v>
      </c>
      <c r="H538" s="56">
        <v>1006.4999999999999</v>
      </c>
      <c r="I538" s="59">
        <f t="shared" si="8"/>
        <v>1713</v>
      </c>
      <c r="J538" s="58">
        <f t="shared" si="8"/>
        <v>86634.220000000088</v>
      </c>
    </row>
    <row r="539" spans="1:10" x14ac:dyDescent="0.3">
      <c r="A539" s="53" t="s">
        <v>103</v>
      </c>
      <c r="B539" s="53" t="s">
        <v>8</v>
      </c>
      <c r="C539" s="59">
        <v>1</v>
      </c>
      <c r="D539" s="56">
        <v>4.3</v>
      </c>
      <c r="E539" s="57" t="s">
        <v>54</v>
      </c>
      <c r="F539" s="56"/>
      <c r="G539" s="56" t="s">
        <v>54</v>
      </c>
      <c r="H539" s="56"/>
      <c r="I539" s="59">
        <f t="shared" si="8"/>
        <v>1</v>
      </c>
      <c r="J539" s="58">
        <f t="shared" si="8"/>
        <v>4.3</v>
      </c>
    </row>
    <row r="540" spans="1:10" x14ac:dyDescent="0.3">
      <c r="A540" s="53" t="s">
        <v>103</v>
      </c>
      <c r="B540" s="53" t="s">
        <v>9</v>
      </c>
      <c r="C540" s="59">
        <v>442</v>
      </c>
      <c r="D540" s="56">
        <v>20499.950000000004</v>
      </c>
      <c r="E540" s="57">
        <v>953</v>
      </c>
      <c r="F540" s="56">
        <v>85025.900000000023</v>
      </c>
      <c r="G540" s="56">
        <v>2</v>
      </c>
      <c r="H540" s="56">
        <v>100.1</v>
      </c>
      <c r="I540" s="59">
        <f t="shared" si="8"/>
        <v>1397</v>
      </c>
      <c r="J540" s="58">
        <f t="shared" si="8"/>
        <v>105625.95000000004</v>
      </c>
    </row>
    <row r="541" spans="1:10" x14ac:dyDescent="0.3">
      <c r="A541" s="53" t="s">
        <v>103</v>
      </c>
      <c r="B541" s="53" t="s">
        <v>11</v>
      </c>
      <c r="C541" s="59">
        <v>4</v>
      </c>
      <c r="D541" s="56">
        <v>320.92</v>
      </c>
      <c r="E541" s="57">
        <v>5</v>
      </c>
      <c r="F541" s="56">
        <v>145.32</v>
      </c>
      <c r="G541" s="56" t="s">
        <v>54</v>
      </c>
      <c r="H541" s="56"/>
      <c r="I541" s="59">
        <f t="shared" si="8"/>
        <v>9</v>
      </c>
      <c r="J541" s="58">
        <f t="shared" si="8"/>
        <v>466.24</v>
      </c>
    </row>
    <row r="542" spans="1:10" x14ac:dyDescent="0.3">
      <c r="A542" s="53" t="s">
        <v>103</v>
      </c>
      <c r="B542" s="53" t="s">
        <v>65</v>
      </c>
      <c r="C542" s="59">
        <v>1</v>
      </c>
      <c r="D542" s="56">
        <v>60.4</v>
      </c>
      <c r="E542" s="57" t="s">
        <v>54</v>
      </c>
      <c r="F542" s="56"/>
      <c r="G542" s="56" t="s">
        <v>54</v>
      </c>
      <c r="H542" s="56"/>
      <c r="I542" s="59">
        <f t="shared" si="8"/>
        <v>1</v>
      </c>
      <c r="J542" s="58">
        <f t="shared" si="8"/>
        <v>60.4</v>
      </c>
    </row>
    <row r="543" spans="1:10" x14ac:dyDescent="0.3">
      <c r="A543" s="53" t="s">
        <v>103</v>
      </c>
      <c r="B543" s="53" t="s">
        <v>30</v>
      </c>
      <c r="C543" s="59">
        <v>13</v>
      </c>
      <c r="D543" s="56">
        <v>150.45999999999998</v>
      </c>
      <c r="E543" s="57">
        <v>10</v>
      </c>
      <c r="F543" s="56">
        <v>44.21</v>
      </c>
      <c r="G543" s="56" t="s">
        <v>54</v>
      </c>
      <c r="H543" s="56"/>
      <c r="I543" s="59">
        <f t="shared" si="8"/>
        <v>23</v>
      </c>
      <c r="J543" s="58">
        <f t="shared" si="8"/>
        <v>194.67</v>
      </c>
    </row>
    <row r="544" spans="1:10" x14ac:dyDescent="0.3">
      <c r="A544" s="53" t="s">
        <v>103</v>
      </c>
      <c r="B544" s="53" t="s">
        <v>15</v>
      </c>
      <c r="C544" s="59">
        <v>843</v>
      </c>
      <c r="D544" s="56">
        <v>20572.789999999964</v>
      </c>
      <c r="E544" s="57">
        <v>260</v>
      </c>
      <c r="F544" s="56">
        <v>5979.12</v>
      </c>
      <c r="G544" s="56">
        <v>13</v>
      </c>
      <c r="H544" s="56">
        <v>467.4</v>
      </c>
      <c r="I544" s="59">
        <f t="shared" si="8"/>
        <v>1116</v>
      </c>
      <c r="J544" s="58">
        <f t="shared" si="8"/>
        <v>27019.309999999965</v>
      </c>
    </row>
    <row r="545" spans="1:10" x14ac:dyDescent="0.3">
      <c r="A545" s="53" t="s">
        <v>103</v>
      </c>
      <c r="B545" s="53" t="s">
        <v>18</v>
      </c>
      <c r="C545" s="59">
        <v>7</v>
      </c>
      <c r="D545" s="56">
        <v>207.84</v>
      </c>
      <c r="E545" s="57" t="s">
        <v>54</v>
      </c>
      <c r="F545" s="56"/>
      <c r="G545" s="56" t="s">
        <v>54</v>
      </c>
      <c r="H545" s="56"/>
      <c r="I545" s="59">
        <f t="shared" si="8"/>
        <v>7</v>
      </c>
      <c r="J545" s="58">
        <f t="shared" si="8"/>
        <v>207.84</v>
      </c>
    </row>
    <row r="546" spans="1:10" x14ac:dyDescent="0.3">
      <c r="A546" s="53" t="s">
        <v>103</v>
      </c>
      <c r="B546" s="53" t="s">
        <v>20</v>
      </c>
      <c r="C546" s="59">
        <v>4</v>
      </c>
      <c r="D546" s="56">
        <v>9.370000000000001</v>
      </c>
      <c r="E546" s="57" t="s">
        <v>54</v>
      </c>
      <c r="F546" s="56"/>
      <c r="G546" s="56" t="s">
        <v>54</v>
      </c>
      <c r="H546" s="56"/>
      <c r="I546" s="59">
        <f t="shared" si="8"/>
        <v>4</v>
      </c>
      <c r="J546" s="58">
        <f t="shared" si="8"/>
        <v>9.370000000000001</v>
      </c>
    </row>
    <row r="547" spans="1:10" x14ac:dyDescent="0.3">
      <c r="A547" s="53" t="s">
        <v>103</v>
      </c>
      <c r="B547" s="53" t="s">
        <v>21</v>
      </c>
      <c r="C547" s="59">
        <v>112</v>
      </c>
      <c r="D547" s="56">
        <v>5186.5999999999995</v>
      </c>
      <c r="E547" s="57">
        <v>18</v>
      </c>
      <c r="F547" s="56">
        <v>1223.3800000000001</v>
      </c>
      <c r="G547" s="56">
        <v>2</v>
      </c>
      <c r="H547" s="56">
        <v>51.949999999999996</v>
      </c>
      <c r="I547" s="59">
        <f t="shared" si="8"/>
        <v>132</v>
      </c>
      <c r="J547" s="58">
        <f t="shared" si="8"/>
        <v>6461.9299999999994</v>
      </c>
    </row>
    <row r="548" spans="1:10" x14ac:dyDescent="0.3">
      <c r="A548" s="61" t="s">
        <v>103</v>
      </c>
      <c r="B548" s="61" t="s">
        <v>23</v>
      </c>
      <c r="C548" s="62">
        <v>1254</v>
      </c>
      <c r="D548" s="63">
        <v>235080.8</v>
      </c>
      <c r="E548" s="64">
        <v>217</v>
      </c>
      <c r="F548" s="63">
        <v>27042.820000000014</v>
      </c>
      <c r="G548" s="63">
        <v>29</v>
      </c>
      <c r="H548" s="63">
        <v>6588.0499999999993</v>
      </c>
      <c r="I548" s="62">
        <f t="shared" si="8"/>
        <v>1500</v>
      </c>
      <c r="J548" s="65">
        <f t="shared" si="8"/>
        <v>268711.67</v>
      </c>
    </row>
    <row r="549" spans="1:10" x14ac:dyDescent="0.3">
      <c r="C549" s="4"/>
      <c r="D549" s="4"/>
      <c r="E549" s="4"/>
      <c r="F549" s="4"/>
      <c r="G549" s="4"/>
      <c r="H549" s="4"/>
      <c r="I549" s="4"/>
      <c r="J549" s="4"/>
    </row>
    <row r="550" spans="1:10" x14ac:dyDescent="0.3">
      <c r="A550" s="117" t="s">
        <v>104</v>
      </c>
      <c r="B550" s="117"/>
      <c r="C550" s="117"/>
      <c r="D550" s="117"/>
      <c r="E550" s="117"/>
      <c r="F550" s="117"/>
      <c r="G550" s="117"/>
      <c r="H550" s="117"/>
      <c r="I550" s="117"/>
      <c r="J550" s="117"/>
    </row>
    <row r="551" spans="1:10" ht="55.05" customHeight="1" x14ac:dyDescent="0.3">
      <c r="A551" s="117" t="s">
        <v>105</v>
      </c>
      <c r="B551" s="117"/>
      <c r="C551" s="117"/>
      <c r="D551" s="117"/>
      <c r="E551" s="117"/>
      <c r="F551" s="117"/>
      <c r="G551" s="117"/>
      <c r="H551" s="117"/>
      <c r="I551" s="117"/>
      <c r="J551" s="117"/>
    </row>
  </sheetData>
  <mergeCells count="9">
    <mergeCell ref="A550:J550"/>
    <mergeCell ref="A551:J551"/>
    <mergeCell ref="A2:J2"/>
    <mergeCell ref="A3:A4"/>
    <mergeCell ref="B3:B4"/>
    <mergeCell ref="C3:D3"/>
    <mergeCell ref="E3:F3"/>
    <mergeCell ref="G3:H3"/>
    <mergeCell ref="I3:J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28"/>
  <sheetViews>
    <sheetView topLeftCell="A495" workbookViewId="0"/>
  </sheetViews>
  <sheetFormatPr defaultRowHeight="14.4" x14ac:dyDescent="0.3"/>
  <cols>
    <col min="1" max="1" width="16.44140625" customWidth="1"/>
    <col min="2" max="2" width="30.6640625" customWidth="1"/>
    <col min="3" max="9" width="9.109375"/>
    <col min="10" max="10" width="10.109375" bestFit="1" customWidth="1"/>
  </cols>
  <sheetData>
    <row r="1" spans="1:10" x14ac:dyDescent="0.3">
      <c r="A1" s="66"/>
      <c r="B1" s="66"/>
      <c r="C1" s="66"/>
      <c r="D1" s="66"/>
      <c r="E1" s="66"/>
      <c r="F1" s="66"/>
      <c r="G1" s="66"/>
      <c r="H1" s="66"/>
      <c r="I1" s="66"/>
      <c r="J1" s="49">
        <v>42153</v>
      </c>
    </row>
    <row r="2" spans="1:10" x14ac:dyDescent="0.3">
      <c r="A2" s="118" t="s">
        <v>106</v>
      </c>
      <c r="B2" s="119"/>
      <c r="C2" s="119"/>
      <c r="D2" s="119"/>
      <c r="E2" s="119"/>
      <c r="F2" s="119"/>
      <c r="G2" s="119"/>
      <c r="H2" s="119"/>
      <c r="I2" s="119"/>
      <c r="J2" s="120"/>
    </row>
    <row r="3" spans="1:10" x14ac:dyDescent="0.3">
      <c r="A3" s="121" t="s">
        <v>52</v>
      </c>
      <c r="B3" s="121" t="s">
        <v>0</v>
      </c>
      <c r="C3" s="130" t="s">
        <v>41</v>
      </c>
      <c r="D3" s="131"/>
      <c r="E3" s="131"/>
      <c r="F3" s="131"/>
      <c r="G3" s="130" t="s">
        <v>42</v>
      </c>
      <c r="H3" s="131"/>
      <c r="I3" s="131"/>
      <c r="J3" s="132"/>
    </row>
    <row r="4" spans="1:10" x14ac:dyDescent="0.3">
      <c r="A4" s="122"/>
      <c r="B4" s="122"/>
      <c r="C4" s="50" t="s">
        <v>43</v>
      </c>
      <c r="D4" s="50" t="s">
        <v>44</v>
      </c>
      <c r="E4" s="67" t="s">
        <v>45</v>
      </c>
      <c r="F4" s="67" t="s">
        <v>46</v>
      </c>
      <c r="G4" s="50" t="s">
        <v>43</v>
      </c>
      <c r="H4" s="50" t="s">
        <v>44</v>
      </c>
      <c r="I4" s="67" t="s">
        <v>45</v>
      </c>
      <c r="J4" s="67" t="s">
        <v>46</v>
      </c>
    </row>
    <row r="5" spans="1:10" x14ac:dyDescent="0.3">
      <c r="A5" s="66" t="s">
        <v>53</v>
      </c>
      <c r="B5" s="66" t="s">
        <v>7</v>
      </c>
      <c r="C5" s="68">
        <v>0.24637681159420291</v>
      </c>
      <c r="D5" s="68">
        <v>0.75362318840579712</v>
      </c>
      <c r="E5" s="68">
        <v>0</v>
      </c>
      <c r="F5" s="68">
        <v>1</v>
      </c>
      <c r="G5" s="68">
        <v>0.1473162480577464</v>
      </c>
      <c r="H5" s="68">
        <v>0.85268375194225354</v>
      </c>
      <c r="I5" s="68">
        <v>0</v>
      </c>
      <c r="J5" s="68">
        <v>1</v>
      </c>
    </row>
    <row r="6" spans="1:10" x14ac:dyDescent="0.3">
      <c r="A6" s="66" t="s">
        <v>53</v>
      </c>
      <c r="B6" s="66" t="s">
        <v>8</v>
      </c>
      <c r="C6" s="68">
        <v>0.44186046511627908</v>
      </c>
      <c r="D6" s="68">
        <v>0.55813953488372092</v>
      </c>
      <c r="E6" s="68">
        <v>0</v>
      </c>
      <c r="F6" s="68">
        <v>1</v>
      </c>
      <c r="G6" s="68">
        <v>0.46302843966179863</v>
      </c>
      <c r="H6" s="68">
        <v>0.53697156033820137</v>
      </c>
      <c r="I6" s="68">
        <v>0</v>
      </c>
      <c r="J6" s="68">
        <v>1</v>
      </c>
    </row>
    <row r="7" spans="1:10" x14ac:dyDescent="0.3">
      <c r="A7" s="66" t="s">
        <v>53</v>
      </c>
      <c r="B7" s="66" t="s">
        <v>9</v>
      </c>
      <c r="C7" s="68">
        <v>0.34982356134636267</v>
      </c>
      <c r="D7" s="68">
        <v>0.64997285559174811</v>
      </c>
      <c r="E7" s="68">
        <v>2.0358306188925082E-4</v>
      </c>
      <c r="F7" s="68">
        <v>1</v>
      </c>
      <c r="G7" s="68">
        <v>0.30903645934623319</v>
      </c>
      <c r="H7" s="68">
        <v>0.69078758551059793</v>
      </c>
      <c r="I7" s="68">
        <v>1.7595514316883464E-4</v>
      </c>
      <c r="J7" s="68">
        <v>1</v>
      </c>
    </row>
    <row r="8" spans="1:10" x14ac:dyDescent="0.3">
      <c r="A8" s="66" t="s">
        <v>53</v>
      </c>
      <c r="B8" s="66" t="s">
        <v>30</v>
      </c>
      <c r="C8" s="68">
        <v>0.51566318595867588</v>
      </c>
      <c r="D8" s="68">
        <v>0.48433681404132417</v>
      </c>
      <c r="E8" s="68">
        <v>0</v>
      </c>
      <c r="F8" s="68">
        <v>1</v>
      </c>
      <c r="G8" s="68">
        <v>0.50879115258032348</v>
      </c>
      <c r="H8" s="68">
        <v>0.49120884741967658</v>
      </c>
      <c r="I8" s="68">
        <v>0</v>
      </c>
      <c r="J8" s="68">
        <v>1</v>
      </c>
    </row>
    <row r="9" spans="1:10" x14ac:dyDescent="0.3">
      <c r="A9" s="66" t="s">
        <v>53</v>
      </c>
      <c r="B9" s="66" t="s">
        <v>27</v>
      </c>
      <c r="C9" s="68">
        <v>1</v>
      </c>
      <c r="D9" s="68">
        <v>0</v>
      </c>
      <c r="E9" s="68">
        <v>0</v>
      </c>
      <c r="F9" s="68">
        <v>1</v>
      </c>
      <c r="G9" s="68">
        <v>1</v>
      </c>
      <c r="H9" s="68">
        <v>0</v>
      </c>
      <c r="I9" s="68">
        <v>0</v>
      </c>
      <c r="J9" s="68">
        <v>1</v>
      </c>
    </row>
    <row r="10" spans="1:10" x14ac:dyDescent="0.3">
      <c r="A10" s="66" t="s">
        <v>53</v>
      </c>
      <c r="B10" s="66" t="s">
        <v>15</v>
      </c>
      <c r="C10" s="68">
        <v>0.55849979616795764</v>
      </c>
      <c r="D10" s="68">
        <v>0.44150020383204241</v>
      </c>
      <c r="E10" s="68">
        <v>0</v>
      </c>
      <c r="F10" s="68">
        <v>1</v>
      </c>
      <c r="G10" s="68">
        <v>0.55781733926954225</v>
      </c>
      <c r="H10" s="68">
        <v>0.44218266073045781</v>
      </c>
      <c r="I10" s="68">
        <v>0</v>
      </c>
      <c r="J10" s="68">
        <v>1</v>
      </c>
    </row>
    <row r="11" spans="1:10" x14ac:dyDescent="0.3">
      <c r="A11" s="66" t="s">
        <v>53</v>
      </c>
      <c r="B11" s="66" t="s">
        <v>16</v>
      </c>
      <c r="C11" s="68">
        <v>0.99830977258758447</v>
      </c>
      <c r="D11" s="68">
        <v>1.5365703749231714E-3</v>
      </c>
      <c r="E11" s="68">
        <v>1.5365703749231714E-4</v>
      </c>
      <c r="F11" s="68">
        <v>1</v>
      </c>
      <c r="G11" s="68">
        <v>0.99913460693679257</v>
      </c>
      <c r="H11" s="68">
        <v>7.9489260999306567E-4</v>
      </c>
      <c r="I11" s="68">
        <v>7.0500453214462561E-5</v>
      </c>
      <c r="J11" s="68">
        <v>1.0000000000000002</v>
      </c>
    </row>
    <row r="12" spans="1:10" x14ac:dyDescent="0.3">
      <c r="A12" s="66" t="s">
        <v>53</v>
      </c>
      <c r="B12" s="66" t="s">
        <v>19</v>
      </c>
      <c r="C12" s="68">
        <v>0</v>
      </c>
      <c r="D12" s="68">
        <v>1</v>
      </c>
      <c r="E12" s="68">
        <v>0</v>
      </c>
      <c r="F12" s="68">
        <v>1</v>
      </c>
      <c r="G12" s="68">
        <v>0</v>
      </c>
      <c r="H12" s="68">
        <v>1</v>
      </c>
      <c r="I12" s="68">
        <v>0</v>
      </c>
      <c r="J12" s="68">
        <v>1</v>
      </c>
    </row>
    <row r="13" spans="1:10" x14ac:dyDescent="0.3">
      <c r="A13" s="66" t="s">
        <v>53</v>
      </c>
      <c r="B13" s="66" t="s">
        <v>20</v>
      </c>
      <c r="C13" s="68">
        <v>0.14172099087353324</v>
      </c>
      <c r="D13" s="68">
        <v>0.85814863102998695</v>
      </c>
      <c r="E13" s="68">
        <v>1.3037809647979139E-4</v>
      </c>
      <c r="F13" s="68">
        <v>0.99999999999999989</v>
      </c>
      <c r="G13" s="68">
        <v>0.14697888099964859</v>
      </c>
      <c r="H13" s="68">
        <v>0.8525990471285475</v>
      </c>
      <c r="I13" s="68">
        <v>4.2207187180401298E-4</v>
      </c>
      <c r="J13" s="68">
        <v>1.0000000000000002</v>
      </c>
    </row>
    <row r="14" spans="1:10" x14ac:dyDescent="0.3">
      <c r="A14" s="66" t="s">
        <v>53</v>
      </c>
      <c r="B14" s="66" t="s">
        <v>21</v>
      </c>
      <c r="C14" s="68">
        <v>0.30158730158730157</v>
      </c>
      <c r="D14" s="68">
        <v>0.69841269841269837</v>
      </c>
      <c r="E14" s="68">
        <v>0</v>
      </c>
      <c r="F14" s="68">
        <v>1</v>
      </c>
      <c r="G14" s="68">
        <v>0.28201106609157839</v>
      </c>
      <c r="H14" s="68">
        <v>0.71798893390842167</v>
      </c>
      <c r="I14" s="68">
        <v>0</v>
      </c>
      <c r="J14" s="68">
        <v>1</v>
      </c>
    </row>
    <row r="15" spans="1:10" x14ac:dyDescent="0.3">
      <c r="A15" s="66" t="s">
        <v>53</v>
      </c>
      <c r="B15" s="66" t="s">
        <v>23</v>
      </c>
      <c r="C15" s="68">
        <v>0.53277409285992972</v>
      </c>
      <c r="D15" s="68">
        <v>0.46703082325399919</v>
      </c>
      <c r="E15" s="68">
        <v>1.9508388607101054E-4</v>
      </c>
      <c r="F15" s="68">
        <v>0.99999999999999989</v>
      </c>
      <c r="G15" s="68">
        <v>0.58086062416533579</v>
      </c>
      <c r="H15" s="68">
        <v>0.41883964151956815</v>
      </c>
      <c r="I15" s="68">
        <v>2.9973431509606557E-4</v>
      </c>
      <c r="J15" s="68">
        <v>1</v>
      </c>
    </row>
    <row r="16" spans="1:10" x14ac:dyDescent="0.3">
      <c r="A16" s="66" t="s">
        <v>55</v>
      </c>
      <c r="B16" s="66" t="s">
        <v>7</v>
      </c>
      <c r="C16" s="68">
        <v>0.9642857142857143</v>
      </c>
      <c r="D16" s="68">
        <v>0</v>
      </c>
      <c r="E16" s="68">
        <v>3.5714285714285712E-2</v>
      </c>
      <c r="F16" s="68">
        <v>1</v>
      </c>
      <c r="G16" s="68">
        <v>0.98269520810732136</v>
      </c>
      <c r="H16" s="68">
        <v>0</v>
      </c>
      <c r="I16" s="68">
        <v>1.7304791892678535E-2</v>
      </c>
      <c r="J16" s="68">
        <v>0.99999999999999989</v>
      </c>
    </row>
    <row r="17" spans="1:10" x14ac:dyDescent="0.3">
      <c r="A17" s="66" t="s">
        <v>55</v>
      </c>
      <c r="B17" s="66" t="s">
        <v>15</v>
      </c>
      <c r="C17" s="68">
        <v>1</v>
      </c>
      <c r="D17" s="68">
        <v>0</v>
      </c>
      <c r="E17" s="68">
        <v>0</v>
      </c>
      <c r="F17" s="68">
        <v>1</v>
      </c>
      <c r="G17" s="68">
        <v>1</v>
      </c>
      <c r="H17" s="68">
        <v>0</v>
      </c>
      <c r="I17" s="68">
        <v>0</v>
      </c>
      <c r="J17" s="68">
        <v>1</v>
      </c>
    </row>
    <row r="18" spans="1:10" x14ac:dyDescent="0.3">
      <c r="A18" s="66" t="s">
        <v>55</v>
      </c>
      <c r="B18" s="66" t="s">
        <v>23</v>
      </c>
      <c r="C18" s="68">
        <v>1</v>
      </c>
      <c r="D18" s="68">
        <v>0</v>
      </c>
      <c r="E18" s="68">
        <v>0</v>
      </c>
      <c r="F18" s="68">
        <v>1</v>
      </c>
      <c r="G18" s="68">
        <v>1</v>
      </c>
      <c r="H18" s="68">
        <v>0</v>
      </c>
      <c r="I18" s="68">
        <v>0</v>
      </c>
      <c r="J18" s="68">
        <v>1</v>
      </c>
    </row>
    <row r="19" spans="1:10" x14ac:dyDescent="0.3">
      <c r="A19" s="66" t="s">
        <v>56</v>
      </c>
      <c r="B19" s="66" t="s">
        <v>7</v>
      </c>
      <c r="C19" s="68">
        <v>0.97877358490566035</v>
      </c>
      <c r="D19" s="68">
        <v>2.0047169811320754E-2</v>
      </c>
      <c r="E19" s="68">
        <v>1.1792452830188679E-3</v>
      </c>
      <c r="F19" s="68">
        <v>0.99999999999999989</v>
      </c>
      <c r="G19" s="68">
        <v>0.99012002379782205</v>
      </c>
      <c r="H19" s="68">
        <v>9.5792700276779094E-3</v>
      </c>
      <c r="I19" s="68">
        <v>3.0070617450011664E-4</v>
      </c>
      <c r="J19" s="68">
        <v>1</v>
      </c>
    </row>
    <row r="20" spans="1:10" x14ac:dyDescent="0.3">
      <c r="A20" s="66" t="s">
        <v>56</v>
      </c>
      <c r="B20" s="66" t="s">
        <v>8</v>
      </c>
      <c r="C20" s="68">
        <v>1</v>
      </c>
      <c r="D20" s="68">
        <v>0</v>
      </c>
      <c r="E20" s="68">
        <v>0</v>
      </c>
      <c r="F20" s="68">
        <v>1</v>
      </c>
      <c r="G20" s="68">
        <v>1</v>
      </c>
      <c r="H20" s="68">
        <v>0</v>
      </c>
      <c r="I20" s="68">
        <v>0</v>
      </c>
      <c r="J20" s="68">
        <v>1</v>
      </c>
    </row>
    <row r="21" spans="1:10" x14ac:dyDescent="0.3">
      <c r="A21" s="66" t="s">
        <v>56</v>
      </c>
      <c r="B21" s="66" t="s">
        <v>9</v>
      </c>
      <c r="C21" s="68">
        <v>0.96631205673758869</v>
      </c>
      <c r="D21" s="68">
        <v>3.1914893617021274E-2</v>
      </c>
      <c r="E21" s="68">
        <v>1.7730496453900709E-3</v>
      </c>
      <c r="F21" s="68">
        <v>1</v>
      </c>
      <c r="G21" s="68">
        <v>0.93160264282737526</v>
      </c>
      <c r="H21" s="68">
        <v>6.717616513429879E-2</v>
      </c>
      <c r="I21" s="68">
        <v>1.2211920383257905E-3</v>
      </c>
      <c r="J21" s="68">
        <v>0.99999999999999989</v>
      </c>
    </row>
    <row r="22" spans="1:10" x14ac:dyDescent="0.3">
      <c r="A22" s="66" t="s">
        <v>56</v>
      </c>
      <c r="B22" s="66" t="s">
        <v>11</v>
      </c>
      <c r="C22" s="68">
        <v>1</v>
      </c>
      <c r="D22" s="68">
        <v>0</v>
      </c>
      <c r="E22" s="68">
        <v>0</v>
      </c>
      <c r="F22" s="68">
        <v>1</v>
      </c>
      <c r="G22" s="68">
        <v>1</v>
      </c>
      <c r="H22" s="68">
        <v>0</v>
      </c>
      <c r="I22" s="68">
        <v>0</v>
      </c>
      <c r="J22" s="68">
        <v>1</v>
      </c>
    </row>
    <row r="23" spans="1:10" x14ac:dyDescent="0.3">
      <c r="A23" s="66" t="s">
        <v>56</v>
      </c>
      <c r="B23" s="66" t="s">
        <v>30</v>
      </c>
      <c r="C23" s="68">
        <v>0.97623089983022071</v>
      </c>
      <c r="D23" s="68">
        <v>2.3769100169779286E-2</v>
      </c>
      <c r="E23" s="68">
        <v>0</v>
      </c>
      <c r="F23" s="68">
        <v>1</v>
      </c>
      <c r="G23" s="68">
        <v>0.97811335885570916</v>
      </c>
      <c r="H23" s="68">
        <v>2.188664114429081E-2</v>
      </c>
      <c r="I23" s="68">
        <v>0</v>
      </c>
      <c r="J23" s="68">
        <v>1</v>
      </c>
    </row>
    <row r="24" spans="1:10" x14ac:dyDescent="0.3">
      <c r="A24" s="66" t="s">
        <v>56</v>
      </c>
      <c r="B24" s="66" t="s">
        <v>13</v>
      </c>
      <c r="C24" s="68">
        <v>1</v>
      </c>
      <c r="D24" s="68">
        <v>0</v>
      </c>
      <c r="E24" s="68">
        <v>0</v>
      </c>
      <c r="F24" s="68">
        <v>1</v>
      </c>
      <c r="G24" s="68">
        <v>1</v>
      </c>
      <c r="H24" s="68">
        <v>0</v>
      </c>
      <c r="I24" s="68">
        <v>0</v>
      </c>
      <c r="J24" s="68">
        <v>1</v>
      </c>
    </row>
    <row r="25" spans="1:10" x14ac:dyDescent="0.3">
      <c r="A25" s="66" t="s">
        <v>56</v>
      </c>
      <c r="B25" s="66" t="s">
        <v>29</v>
      </c>
      <c r="C25" s="68">
        <v>0.95588235294117652</v>
      </c>
      <c r="D25" s="68">
        <v>4.4117647058823532E-2</v>
      </c>
      <c r="E25" s="68">
        <v>0</v>
      </c>
      <c r="F25" s="68">
        <v>1</v>
      </c>
      <c r="G25" s="68">
        <v>0.42580403319059179</v>
      </c>
      <c r="H25" s="68">
        <v>0.57419596680940821</v>
      </c>
      <c r="I25" s="68">
        <v>0</v>
      </c>
      <c r="J25" s="68">
        <v>1</v>
      </c>
    </row>
    <row r="26" spans="1:10" x14ac:dyDescent="0.3">
      <c r="A26" s="66" t="s">
        <v>56</v>
      </c>
      <c r="B26" s="66" t="s">
        <v>14</v>
      </c>
      <c r="C26" s="68">
        <v>1</v>
      </c>
      <c r="D26" s="68">
        <v>0</v>
      </c>
      <c r="E26" s="68">
        <v>0</v>
      </c>
      <c r="F26" s="68">
        <v>1</v>
      </c>
      <c r="G26" s="68">
        <v>1</v>
      </c>
      <c r="H26" s="68">
        <v>0</v>
      </c>
      <c r="I26" s="68">
        <v>0</v>
      </c>
      <c r="J26" s="68">
        <v>1</v>
      </c>
    </row>
    <row r="27" spans="1:10" x14ac:dyDescent="0.3">
      <c r="A27" s="66" t="s">
        <v>56</v>
      </c>
      <c r="B27" s="66" t="s">
        <v>15</v>
      </c>
      <c r="C27" s="68">
        <v>0.9504504504504504</v>
      </c>
      <c r="D27" s="68">
        <v>4.5045045045045043E-2</v>
      </c>
      <c r="E27" s="68">
        <v>4.5045045045045045E-3</v>
      </c>
      <c r="F27" s="68">
        <v>0.99999999999999989</v>
      </c>
      <c r="G27" s="68">
        <v>0.86720286794755475</v>
      </c>
      <c r="H27" s="68">
        <v>0.13255224851263356</v>
      </c>
      <c r="I27" s="68">
        <v>2.4488353981164037E-4</v>
      </c>
      <c r="J27" s="68">
        <v>1</v>
      </c>
    </row>
    <row r="28" spans="1:10" x14ac:dyDescent="0.3">
      <c r="A28" s="66" t="s">
        <v>56</v>
      </c>
      <c r="B28" s="66" t="s">
        <v>16</v>
      </c>
      <c r="C28" s="68">
        <v>1</v>
      </c>
      <c r="D28" s="68">
        <v>0</v>
      </c>
      <c r="E28" s="68">
        <v>0</v>
      </c>
      <c r="F28" s="68">
        <v>1</v>
      </c>
      <c r="G28" s="68">
        <v>1</v>
      </c>
      <c r="H28" s="68">
        <v>0</v>
      </c>
      <c r="I28" s="68">
        <v>0</v>
      </c>
      <c r="J28" s="68">
        <v>1</v>
      </c>
    </row>
    <row r="29" spans="1:10" x14ac:dyDescent="0.3">
      <c r="A29" s="66" t="s">
        <v>56</v>
      </c>
      <c r="B29" s="66" t="s">
        <v>17</v>
      </c>
      <c r="C29" s="68">
        <v>1</v>
      </c>
      <c r="D29" s="68">
        <v>0</v>
      </c>
      <c r="E29" s="68">
        <v>0</v>
      </c>
      <c r="F29" s="68">
        <v>1</v>
      </c>
      <c r="G29" s="68">
        <v>1</v>
      </c>
      <c r="H29" s="68">
        <v>0</v>
      </c>
      <c r="I29" s="68">
        <v>0</v>
      </c>
      <c r="J29" s="68">
        <v>1</v>
      </c>
    </row>
    <row r="30" spans="1:10" x14ac:dyDescent="0.3">
      <c r="A30" s="66" t="s">
        <v>56</v>
      </c>
      <c r="B30" s="66" t="s">
        <v>18</v>
      </c>
      <c r="C30" s="68">
        <v>1</v>
      </c>
      <c r="D30" s="68">
        <v>0</v>
      </c>
      <c r="E30" s="68">
        <v>0</v>
      </c>
      <c r="F30" s="68">
        <v>1</v>
      </c>
      <c r="G30" s="68">
        <v>1</v>
      </c>
      <c r="H30" s="68">
        <v>0</v>
      </c>
      <c r="I30" s="68">
        <v>0</v>
      </c>
      <c r="J30" s="68">
        <v>1</v>
      </c>
    </row>
    <row r="31" spans="1:10" x14ac:dyDescent="0.3">
      <c r="A31" s="66" t="s">
        <v>56</v>
      </c>
      <c r="B31" s="66" t="s">
        <v>19</v>
      </c>
      <c r="C31" s="68">
        <v>1</v>
      </c>
      <c r="D31" s="68">
        <v>0</v>
      </c>
      <c r="E31" s="68">
        <v>0</v>
      </c>
      <c r="F31" s="68">
        <v>1</v>
      </c>
      <c r="G31" s="68">
        <v>1</v>
      </c>
      <c r="H31" s="68">
        <v>0</v>
      </c>
      <c r="I31" s="68">
        <v>0</v>
      </c>
      <c r="J31" s="68">
        <v>1</v>
      </c>
    </row>
    <row r="32" spans="1:10" x14ac:dyDescent="0.3">
      <c r="A32" s="66" t="s">
        <v>56</v>
      </c>
      <c r="B32" s="66" t="s">
        <v>28</v>
      </c>
      <c r="C32" s="68">
        <v>0</v>
      </c>
      <c r="D32" s="68">
        <v>1</v>
      </c>
      <c r="E32" s="68">
        <v>0</v>
      </c>
      <c r="F32" s="68">
        <v>1</v>
      </c>
      <c r="G32" s="68">
        <v>0</v>
      </c>
      <c r="H32" s="68">
        <v>1</v>
      </c>
      <c r="I32" s="68">
        <v>0</v>
      </c>
      <c r="J32" s="68">
        <v>1</v>
      </c>
    </row>
    <row r="33" spans="1:10" x14ac:dyDescent="0.3">
      <c r="A33" s="66" t="s">
        <v>56</v>
      </c>
      <c r="B33" s="66" t="s">
        <v>20</v>
      </c>
      <c r="C33" s="68">
        <v>0.92307692307692313</v>
      </c>
      <c r="D33" s="68">
        <v>7.6923076923076927E-2</v>
      </c>
      <c r="E33" s="68">
        <v>0</v>
      </c>
      <c r="F33" s="68">
        <v>1</v>
      </c>
      <c r="G33" s="68">
        <v>0.96563573883161513</v>
      </c>
      <c r="H33" s="68">
        <v>3.4364261168384883E-2</v>
      </c>
      <c r="I33" s="68">
        <v>0</v>
      </c>
      <c r="J33" s="68">
        <v>1</v>
      </c>
    </row>
    <row r="34" spans="1:10" x14ac:dyDescent="0.3">
      <c r="A34" s="66" t="s">
        <v>56</v>
      </c>
      <c r="B34" s="66" t="s">
        <v>21</v>
      </c>
      <c r="C34" s="68">
        <v>1</v>
      </c>
      <c r="D34" s="68">
        <v>0</v>
      </c>
      <c r="E34" s="68">
        <v>0</v>
      </c>
      <c r="F34" s="68">
        <v>1</v>
      </c>
      <c r="G34" s="68">
        <v>1</v>
      </c>
      <c r="H34" s="68">
        <v>0</v>
      </c>
      <c r="I34" s="68">
        <v>0</v>
      </c>
      <c r="J34" s="68">
        <v>1</v>
      </c>
    </row>
    <row r="35" spans="1:10" x14ac:dyDescent="0.3">
      <c r="A35" s="66" t="s">
        <v>56</v>
      </c>
      <c r="B35" s="66" t="s">
        <v>23</v>
      </c>
      <c r="C35" s="68">
        <v>0.9716117216117216</v>
      </c>
      <c r="D35" s="68">
        <v>2.7472527472527472E-2</v>
      </c>
      <c r="E35" s="68">
        <v>9.1575091575091575E-4</v>
      </c>
      <c r="F35" s="68">
        <v>1</v>
      </c>
      <c r="G35" s="68">
        <v>0.98594094042967395</v>
      </c>
      <c r="H35" s="68">
        <v>1.365495498373907E-2</v>
      </c>
      <c r="I35" s="68">
        <v>4.0410458658705781E-4</v>
      </c>
      <c r="J35" s="68">
        <v>1</v>
      </c>
    </row>
    <row r="36" spans="1:10" x14ac:dyDescent="0.3">
      <c r="A36" s="66" t="s">
        <v>57</v>
      </c>
      <c r="B36" s="66" t="s">
        <v>7</v>
      </c>
      <c r="C36" s="68">
        <v>0.5</v>
      </c>
      <c r="D36" s="68">
        <v>0.5</v>
      </c>
      <c r="E36" s="68">
        <v>0</v>
      </c>
      <c r="F36" s="68">
        <v>1</v>
      </c>
      <c r="G36" s="68">
        <v>0.58860759493670889</v>
      </c>
      <c r="H36" s="68">
        <v>0.41139240506329111</v>
      </c>
      <c r="I36" s="68">
        <v>0</v>
      </c>
      <c r="J36" s="68">
        <v>1</v>
      </c>
    </row>
    <row r="37" spans="1:10" x14ac:dyDescent="0.3">
      <c r="A37" s="66" t="s">
        <v>57</v>
      </c>
      <c r="B37" s="66" t="s">
        <v>8</v>
      </c>
      <c r="C37" s="68">
        <v>0</v>
      </c>
      <c r="D37" s="68">
        <v>1</v>
      </c>
      <c r="E37" s="68">
        <v>0</v>
      </c>
      <c r="F37" s="68">
        <v>1</v>
      </c>
      <c r="G37" s="68">
        <v>0</v>
      </c>
      <c r="H37" s="68">
        <v>1</v>
      </c>
      <c r="I37" s="68">
        <v>0</v>
      </c>
      <c r="J37" s="68">
        <v>1</v>
      </c>
    </row>
    <row r="38" spans="1:10" x14ac:dyDescent="0.3">
      <c r="A38" s="66" t="s">
        <v>57</v>
      </c>
      <c r="B38" s="66" t="s">
        <v>9</v>
      </c>
      <c r="C38" s="68">
        <v>0.15758496297702676</v>
      </c>
      <c r="D38" s="68">
        <v>0.84241503702297327</v>
      </c>
      <c r="E38" s="68">
        <v>0</v>
      </c>
      <c r="F38" s="68">
        <v>1</v>
      </c>
      <c r="G38" s="68">
        <v>0.13950969149240042</v>
      </c>
      <c r="H38" s="68">
        <v>0.86049030850759956</v>
      </c>
      <c r="I38" s="68">
        <v>0</v>
      </c>
      <c r="J38" s="68">
        <v>1</v>
      </c>
    </row>
    <row r="39" spans="1:10" x14ac:dyDescent="0.3">
      <c r="A39" s="66" t="s">
        <v>57</v>
      </c>
      <c r="B39" s="66" t="s">
        <v>30</v>
      </c>
      <c r="C39" s="68">
        <v>0.35484283158701763</v>
      </c>
      <c r="D39" s="68">
        <v>0.64502938921543573</v>
      </c>
      <c r="E39" s="68">
        <v>1.277791975466394E-4</v>
      </c>
      <c r="F39" s="68">
        <v>0.99999999999999989</v>
      </c>
      <c r="G39" s="68">
        <v>0.36474408720586554</v>
      </c>
      <c r="H39" s="68">
        <v>0.63519809587305465</v>
      </c>
      <c r="I39" s="68">
        <v>5.7816921079816297E-5</v>
      </c>
      <c r="J39" s="68">
        <v>1</v>
      </c>
    </row>
    <row r="40" spans="1:10" x14ac:dyDescent="0.3">
      <c r="A40" s="66" t="s">
        <v>57</v>
      </c>
      <c r="B40" s="66" t="s">
        <v>27</v>
      </c>
      <c r="C40" s="68">
        <v>0.99635713794762526</v>
      </c>
      <c r="D40" s="68">
        <v>3.6428620523747336E-3</v>
      </c>
      <c r="E40" s="68">
        <v>0</v>
      </c>
      <c r="F40" s="68">
        <v>1</v>
      </c>
      <c r="G40" s="68">
        <v>0.99847169500441502</v>
      </c>
      <c r="H40" s="68">
        <v>1.5283049955850771E-3</v>
      </c>
      <c r="I40" s="68">
        <v>0</v>
      </c>
      <c r="J40" s="68">
        <v>1</v>
      </c>
    </row>
    <row r="41" spans="1:10" x14ac:dyDescent="0.3">
      <c r="A41" s="66" t="s">
        <v>57</v>
      </c>
      <c r="B41" s="66" t="s">
        <v>31</v>
      </c>
      <c r="C41" s="68">
        <v>0.91392271042879836</v>
      </c>
      <c r="D41" s="68">
        <v>8.6077289571201698E-2</v>
      </c>
      <c r="E41" s="68">
        <v>0</v>
      </c>
      <c r="F41" s="68">
        <v>1</v>
      </c>
      <c r="G41" s="68">
        <v>0.95788230137916675</v>
      </c>
      <c r="H41" s="68">
        <v>4.211769862083329E-2</v>
      </c>
      <c r="I41" s="68">
        <v>0</v>
      </c>
      <c r="J41" s="68">
        <v>1</v>
      </c>
    </row>
    <row r="42" spans="1:10" x14ac:dyDescent="0.3">
      <c r="A42" s="66" t="s">
        <v>57</v>
      </c>
      <c r="B42" s="66" t="s">
        <v>15</v>
      </c>
      <c r="C42" s="68">
        <v>0.27447216890595011</v>
      </c>
      <c r="D42" s="68">
        <v>0.72552783109404995</v>
      </c>
      <c r="E42" s="68">
        <v>0</v>
      </c>
      <c r="F42" s="68">
        <v>1</v>
      </c>
      <c r="G42" s="68">
        <v>0.32768666990429235</v>
      </c>
      <c r="H42" s="68">
        <v>0.6723133300957076</v>
      </c>
      <c r="I42" s="68">
        <v>0</v>
      </c>
      <c r="J42" s="68">
        <v>1</v>
      </c>
    </row>
    <row r="43" spans="1:10" x14ac:dyDescent="0.3">
      <c r="A43" s="66" t="s">
        <v>57</v>
      </c>
      <c r="B43" s="66" t="s">
        <v>16</v>
      </c>
      <c r="C43" s="68">
        <v>0.96363636363636362</v>
      </c>
      <c r="D43" s="68">
        <v>3.6363636363636362E-2</v>
      </c>
      <c r="E43" s="68">
        <v>0</v>
      </c>
      <c r="F43" s="68">
        <v>1</v>
      </c>
      <c r="G43" s="68">
        <v>0.99030183926727167</v>
      </c>
      <c r="H43" s="68">
        <v>9.6981607327283389E-3</v>
      </c>
      <c r="I43" s="68">
        <v>0</v>
      </c>
      <c r="J43" s="68">
        <v>1</v>
      </c>
    </row>
    <row r="44" spans="1:10" x14ac:dyDescent="0.3">
      <c r="A44" s="66" t="s">
        <v>57</v>
      </c>
      <c r="B44" s="66" t="s">
        <v>18</v>
      </c>
      <c r="C44" s="68">
        <v>0</v>
      </c>
      <c r="D44" s="68">
        <v>1</v>
      </c>
      <c r="E44" s="68">
        <v>0</v>
      </c>
      <c r="F44" s="68">
        <v>1</v>
      </c>
      <c r="G44" s="68">
        <v>0</v>
      </c>
      <c r="H44" s="68">
        <v>1</v>
      </c>
      <c r="I44" s="68">
        <v>0</v>
      </c>
      <c r="J44" s="68">
        <v>1</v>
      </c>
    </row>
    <row r="45" spans="1:10" x14ac:dyDescent="0.3">
      <c r="A45" s="66" t="s">
        <v>57</v>
      </c>
      <c r="B45" s="66" t="s">
        <v>20</v>
      </c>
      <c r="C45" s="68">
        <v>5.8220502901353964E-2</v>
      </c>
      <c r="D45" s="68">
        <v>0.94163442940038689</v>
      </c>
      <c r="E45" s="68">
        <v>1.4506769825918761E-4</v>
      </c>
      <c r="F45" s="68">
        <v>1</v>
      </c>
      <c r="G45" s="68">
        <v>4.6484325752190463E-2</v>
      </c>
      <c r="H45" s="68">
        <v>0.95346785544298451</v>
      </c>
      <c r="I45" s="68">
        <v>4.7818804825060453E-5</v>
      </c>
      <c r="J45" s="68">
        <v>1</v>
      </c>
    </row>
    <row r="46" spans="1:10" x14ac:dyDescent="0.3">
      <c r="A46" s="66" t="s">
        <v>57</v>
      </c>
      <c r="B46" s="66" t="s">
        <v>21</v>
      </c>
      <c r="C46" s="68">
        <v>0.22115384615384615</v>
      </c>
      <c r="D46" s="68">
        <v>0.77884615384615385</v>
      </c>
      <c r="E46" s="68">
        <v>0</v>
      </c>
      <c r="F46" s="68">
        <v>1</v>
      </c>
      <c r="G46" s="68">
        <v>0.11698981268485048</v>
      </c>
      <c r="H46" s="68">
        <v>0.88301018731514946</v>
      </c>
      <c r="I46" s="68">
        <v>0</v>
      </c>
      <c r="J46" s="68">
        <v>1</v>
      </c>
    </row>
    <row r="47" spans="1:10" x14ac:dyDescent="0.3">
      <c r="A47" s="66" t="s">
        <v>57</v>
      </c>
      <c r="B47" s="66" t="s">
        <v>23</v>
      </c>
      <c r="C47" s="68">
        <v>0.40277955680799282</v>
      </c>
      <c r="D47" s="68">
        <v>0.59715639810426535</v>
      </c>
      <c r="E47" s="68">
        <v>6.4045087741770203E-5</v>
      </c>
      <c r="F47" s="68">
        <v>0.99999999999999989</v>
      </c>
      <c r="G47" s="68">
        <v>0.43102197564463945</v>
      </c>
      <c r="H47" s="68">
        <v>0.5689605921725116</v>
      </c>
      <c r="I47" s="68">
        <v>1.743218284899682E-5</v>
      </c>
      <c r="J47" s="68">
        <v>1</v>
      </c>
    </row>
    <row r="48" spans="1:10" x14ac:dyDescent="0.3">
      <c r="A48" s="66" t="s">
        <v>58</v>
      </c>
      <c r="B48" s="66" t="s">
        <v>7</v>
      </c>
      <c r="C48" s="68">
        <v>0.83121732636295742</v>
      </c>
      <c r="D48" s="68">
        <v>0.1672890216579537</v>
      </c>
      <c r="E48" s="68">
        <v>1.4936519790888724E-3</v>
      </c>
      <c r="F48" s="68">
        <v>1</v>
      </c>
      <c r="G48" s="68">
        <v>0.86786062671702757</v>
      </c>
      <c r="H48" s="68">
        <v>0.13036214621066308</v>
      </c>
      <c r="I48" s="68">
        <v>1.777227072309323E-3</v>
      </c>
      <c r="J48" s="68">
        <v>1</v>
      </c>
    </row>
    <row r="49" spans="1:10" x14ac:dyDescent="0.3">
      <c r="A49" s="66" t="s">
        <v>58</v>
      </c>
      <c r="B49" s="66" t="s">
        <v>8</v>
      </c>
      <c r="C49" s="68">
        <v>1</v>
      </c>
      <c r="D49" s="68">
        <v>0</v>
      </c>
      <c r="E49" s="68">
        <v>0</v>
      </c>
      <c r="F49" s="68">
        <v>1</v>
      </c>
      <c r="G49" s="68">
        <v>1</v>
      </c>
      <c r="H49" s="68">
        <v>0</v>
      </c>
      <c r="I49" s="68">
        <v>0</v>
      </c>
      <c r="J49" s="68">
        <v>1</v>
      </c>
    </row>
    <row r="50" spans="1:10" x14ac:dyDescent="0.3">
      <c r="A50" s="66" t="s">
        <v>58</v>
      </c>
      <c r="B50" s="66" t="s">
        <v>9</v>
      </c>
      <c r="C50" s="68">
        <v>0.60144927536231885</v>
      </c>
      <c r="D50" s="68">
        <v>0.3976723759332455</v>
      </c>
      <c r="E50" s="68">
        <v>8.7834870443566099E-4</v>
      </c>
      <c r="F50" s="68">
        <v>1</v>
      </c>
      <c r="G50" s="68">
        <v>0.4877150605438289</v>
      </c>
      <c r="H50" s="68">
        <v>0.51074082841460511</v>
      </c>
      <c r="I50" s="68">
        <v>1.5441110415660884E-3</v>
      </c>
      <c r="J50" s="68">
        <v>1.0000000000000002</v>
      </c>
    </row>
    <row r="51" spans="1:10" x14ac:dyDescent="0.3">
      <c r="A51" s="66" t="s">
        <v>58</v>
      </c>
      <c r="B51" s="66" t="s">
        <v>11</v>
      </c>
      <c r="C51" s="68">
        <v>0.5</v>
      </c>
      <c r="D51" s="68">
        <v>0.5</v>
      </c>
      <c r="E51" s="68">
        <v>0</v>
      </c>
      <c r="F51" s="68">
        <v>1</v>
      </c>
      <c r="G51" s="68">
        <v>0.26326129666011788</v>
      </c>
      <c r="H51" s="68">
        <v>0.73673870333988212</v>
      </c>
      <c r="I51" s="68">
        <v>0</v>
      </c>
      <c r="J51" s="68">
        <v>1</v>
      </c>
    </row>
    <row r="52" spans="1:10" x14ac:dyDescent="0.3">
      <c r="A52" s="66" t="s">
        <v>58</v>
      </c>
      <c r="B52" s="66" t="s">
        <v>30</v>
      </c>
      <c r="C52" s="68">
        <v>0.69485294117647056</v>
      </c>
      <c r="D52" s="68">
        <v>0.30269607843137253</v>
      </c>
      <c r="E52" s="68">
        <v>2.4509803921568627E-3</v>
      </c>
      <c r="F52" s="68">
        <v>1</v>
      </c>
      <c r="G52" s="68">
        <v>0.74341961847827343</v>
      </c>
      <c r="H52" s="68">
        <v>0.23844091881486584</v>
      </c>
      <c r="I52" s="68">
        <v>1.8139462706860794E-2</v>
      </c>
      <c r="J52" s="68">
        <v>1</v>
      </c>
    </row>
    <row r="53" spans="1:10" x14ac:dyDescent="0.3">
      <c r="A53" s="66" t="s">
        <v>58</v>
      </c>
      <c r="B53" s="66" t="s">
        <v>13</v>
      </c>
      <c r="C53" s="68">
        <v>1</v>
      </c>
      <c r="D53" s="68">
        <v>0</v>
      </c>
      <c r="E53" s="68">
        <v>0</v>
      </c>
      <c r="F53" s="68">
        <v>1</v>
      </c>
      <c r="G53" s="68">
        <v>1</v>
      </c>
      <c r="H53" s="68">
        <v>0</v>
      </c>
      <c r="I53" s="68">
        <v>0</v>
      </c>
      <c r="J53" s="68">
        <v>1</v>
      </c>
    </row>
    <row r="54" spans="1:10" x14ac:dyDescent="0.3">
      <c r="A54" s="66" t="s">
        <v>58</v>
      </c>
      <c r="B54" s="66" t="s">
        <v>29</v>
      </c>
      <c r="C54" s="68">
        <v>0.75</v>
      </c>
      <c r="D54" s="68">
        <v>0.25</v>
      </c>
      <c r="E54" s="68">
        <v>0</v>
      </c>
      <c r="F54" s="68">
        <v>1</v>
      </c>
      <c r="G54" s="68">
        <v>0.85719097339171435</v>
      </c>
      <c r="H54" s="68">
        <v>0.14280902660828565</v>
      </c>
      <c r="I54" s="68">
        <v>0</v>
      </c>
      <c r="J54" s="68">
        <v>1</v>
      </c>
    </row>
    <row r="55" spans="1:10" x14ac:dyDescent="0.3">
      <c r="A55" s="66" t="s">
        <v>58</v>
      </c>
      <c r="B55" s="66" t="s">
        <v>27</v>
      </c>
      <c r="C55" s="68">
        <v>0.7931034482758621</v>
      </c>
      <c r="D55" s="68">
        <v>0.20689655172413793</v>
      </c>
      <c r="E55" s="68">
        <v>0</v>
      </c>
      <c r="F55" s="68">
        <v>1</v>
      </c>
      <c r="G55" s="68">
        <v>0.85923188298333197</v>
      </c>
      <c r="H55" s="68">
        <v>0.14076811701666814</v>
      </c>
      <c r="I55" s="68">
        <v>0</v>
      </c>
      <c r="J55" s="68">
        <v>1</v>
      </c>
    </row>
    <row r="56" spans="1:10" x14ac:dyDescent="0.3">
      <c r="A56" s="66" t="s">
        <v>58</v>
      </c>
      <c r="B56" s="66" t="s">
        <v>14</v>
      </c>
      <c r="C56" s="68">
        <v>1</v>
      </c>
      <c r="D56" s="68">
        <v>0</v>
      </c>
      <c r="E56" s="68">
        <v>0</v>
      </c>
      <c r="F56" s="68">
        <v>1</v>
      </c>
      <c r="G56" s="68">
        <v>1</v>
      </c>
      <c r="H56" s="68">
        <v>0</v>
      </c>
      <c r="I56" s="68">
        <v>0</v>
      </c>
      <c r="J56" s="68">
        <v>1</v>
      </c>
    </row>
    <row r="57" spans="1:10" x14ac:dyDescent="0.3">
      <c r="A57" s="66" t="s">
        <v>58</v>
      </c>
      <c r="B57" s="66" t="s">
        <v>15</v>
      </c>
      <c r="C57" s="68">
        <v>0.65412748171368862</v>
      </c>
      <c r="D57" s="68">
        <v>0.34273772204806685</v>
      </c>
      <c r="E57" s="68">
        <v>3.134796238244514E-3</v>
      </c>
      <c r="F57" s="68">
        <v>1</v>
      </c>
      <c r="G57" s="68">
        <v>0.53733657993129846</v>
      </c>
      <c r="H57" s="68">
        <v>0.44490336414606002</v>
      </c>
      <c r="I57" s="68">
        <v>1.7760055922641672E-2</v>
      </c>
      <c r="J57" s="68">
        <v>1.0000000000000002</v>
      </c>
    </row>
    <row r="58" spans="1:10" x14ac:dyDescent="0.3">
      <c r="A58" s="66" t="s">
        <v>58</v>
      </c>
      <c r="B58" s="66" t="s">
        <v>18</v>
      </c>
      <c r="C58" s="68">
        <v>0.50715421303656594</v>
      </c>
      <c r="D58" s="68">
        <v>0.48966613672496023</v>
      </c>
      <c r="E58" s="68">
        <v>3.1796502384737681E-3</v>
      </c>
      <c r="F58" s="68">
        <v>1</v>
      </c>
      <c r="G58" s="68">
        <v>0.66219662773515753</v>
      </c>
      <c r="H58" s="68">
        <v>0.32925969408065658</v>
      </c>
      <c r="I58" s="68">
        <v>8.5436781841858496E-3</v>
      </c>
      <c r="J58" s="68">
        <v>1</v>
      </c>
    </row>
    <row r="59" spans="1:10" x14ac:dyDescent="0.3">
      <c r="A59" s="66" t="s">
        <v>58</v>
      </c>
      <c r="B59" s="66" t="s">
        <v>28</v>
      </c>
      <c r="C59" s="68">
        <v>1</v>
      </c>
      <c r="D59" s="68">
        <v>0</v>
      </c>
      <c r="E59" s="68">
        <v>0</v>
      </c>
      <c r="F59" s="68">
        <v>1</v>
      </c>
      <c r="G59" s="68">
        <v>1</v>
      </c>
      <c r="H59" s="68">
        <v>0</v>
      </c>
      <c r="I59" s="68">
        <v>0</v>
      </c>
      <c r="J59" s="68">
        <v>1</v>
      </c>
    </row>
    <row r="60" spans="1:10" x14ac:dyDescent="0.3">
      <c r="A60" s="66" t="s">
        <v>58</v>
      </c>
      <c r="B60" s="66" t="s">
        <v>20</v>
      </c>
      <c r="C60" s="68">
        <v>0.5</v>
      </c>
      <c r="D60" s="68">
        <v>0.5</v>
      </c>
      <c r="E60" s="68">
        <v>0</v>
      </c>
      <c r="F60" s="68">
        <v>1</v>
      </c>
      <c r="G60" s="68">
        <v>0.60617399438727781</v>
      </c>
      <c r="H60" s="68">
        <v>0.39382600561272219</v>
      </c>
      <c r="I60" s="68">
        <v>0</v>
      </c>
      <c r="J60" s="68">
        <v>1</v>
      </c>
    </row>
    <row r="61" spans="1:10" x14ac:dyDescent="0.3">
      <c r="A61" s="66" t="s">
        <v>58</v>
      </c>
      <c r="B61" s="66" t="s">
        <v>21</v>
      </c>
      <c r="C61" s="68">
        <v>0.6919642857142857</v>
      </c>
      <c r="D61" s="68">
        <v>0.30357142857142855</v>
      </c>
      <c r="E61" s="68">
        <v>4.464285714285714E-3</v>
      </c>
      <c r="F61" s="68">
        <v>0.99999999999999989</v>
      </c>
      <c r="G61" s="68">
        <v>0.71172916346824255</v>
      </c>
      <c r="H61" s="68">
        <v>0.25676607287615655</v>
      </c>
      <c r="I61" s="68">
        <v>3.1504763655600843E-2</v>
      </c>
      <c r="J61" s="68">
        <v>0.99999999999999989</v>
      </c>
    </row>
    <row r="62" spans="1:10" x14ac:dyDescent="0.3">
      <c r="A62" s="66" t="s">
        <v>58</v>
      </c>
      <c r="B62" s="66" t="s">
        <v>22</v>
      </c>
      <c r="C62" s="68">
        <v>0.67907888290053897</v>
      </c>
      <c r="D62" s="68">
        <v>0.29838314551690348</v>
      </c>
      <c r="E62" s="68">
        <v>2.2537971582557569E-2</v>
      </c>
      <c r="F62" s="68">
        <v>1</v>
      </c>
      <c r="G62" s="68">
        <v>0.61732519703963484</v>
      </c>
      <c r="H62" s="68">
        <v>0.34252808165983401</v>
      </c>
      <c r="I62" s="68">
        <v>4.0146721300531096E-2</v>
      </c>
      <c r="J62" s="68">
        <v>1</v>
      </c>
    </row>
    <row r="63" spans="1:10" x14ac:dyDescent="0.3">
      <c r="A63" s="66" t="s">
        <v>58</v>
      </c>
      <c r="B63" s="66" t="s">
        <v>23</v>
      </c>
      <c r="C63" s="68">
        <v>0.67808219178082196</v>
      </c>
      <c r="D63" s="68">
        <v>0.32011535688536408</v>
      </c>
      <c r="E63" s="68">
        <v>1.8024513338139869E-3</v>
      </c>
      <c r="F63" s="68">
        <v>1</v>
      </c>
      <c r="G63" s="68">
        <v>0.64890401765419614</v>
      </c>
      <c r="H63" s="68">
        <v>0.34820886770280601</v>
      </c>
      <c r="I63" s="68">
        <v>2.8871146429977233E-3</v>
      </c>
      <c r="J63" s="68">
        <v>0.99999999999999989</v>
      </c>
    </row>
    <row r="64" spans="1:10" x14ac:dyDescent="0.3">
      <c r="A64" s="66" t="s">
        <v>59</v>
      </c>
      <c r="B64" s="66" t="s">
        <v>7</v>
      </c>
      <c r="C64" s="68">
        <v>0.66818873668188739</v>
      </c>
      <c r="D64" s="68">
        <v>0.32191780821917809</v>
      </c>
      <c r="E64" s="68">
        <v>9.8934550989345504E-3</v>
      </c>
      <c r="F64" s="68">
        <v>1</v>
      </c>
      <c r="G64" s="68">
        <v>0.82067980799219165</v>
      </c>
      <c r="H64" s="68">
        <v>0.17286134567277742</v>
      </c>
      <c r="I64" s="68">
        <v>6.458846335031034E-3</v>
      </c>
      <c r="J64" s="68">
        <v>1.0000000000000002</v>
      </c>
    </row>
    <row r="65" spans="1:10" x14ac:dyDescent="0.3">
      <c r="A65" s="66" t="s">
        <v>59</v>
      </c>
      <c r="B65" s="66" t="s">
        <v>8</v>
      </c>
      <c r="C65" s="68">
        <v>0.86486486486486491</v>
      </c>
      <c r="D65" s="68">
        <v>0.13513513513513514</v>
      </c>
      <c r="E65" s="68">
        <v>0</v>
      </c>
      <c r="F65" s="68">
        <v>1</v>
      </c>
      <c r="G65" s="68">
        <v>0.91276332881789546</v>
      </c>
      <c r="H65" s="68">
        <v>8.7236671182104569E-2</v>
      </c>
      <c r="I65" s="68">
        <v>0</v>
      </c>
      <c r="J65" s="68">
        <v>1</v>
      </c>
    </row>
    <row r="66" spans="1:10" x14ac:dyDescent="0.3">
      <c r="A66" s="66" t="s">
        <v>59</v>
      </c>
      <c r="B66" s="66" t="s">
        <v>9</v>
      </c>
      <c r="C66" s="68">
        <v>0.33506083821541233</v>
      </c>
      <c r="D66" s="68">
        <v>0.65299684542586756</v>
      </c>
      <c r="E66" s="68">
        <v>1.1942316358720144E-2</v>
      </c>
      <c r="F66" s="68">
        <v>1</v>
      </c>
      <c r="G66" s="68">
        <v>0.27674427642044497</v>
      </c>
      <c r="H66" s="68">
        <v>0.70561164987776337</v>
      </c>
      <c r="I66" s="68">
        <v>1.7644073701791652E-2</v>
      </c>
      <c r="J66" s="68">
        <v>1</v>
      </c>
    </row>
    <row r="67" spans="1:10" x14ac:dyDescent="0.3">
      <c r="A67" s="66" t="s">
        <v>59</v>
      </c>
      <c r="B67" s="66" t="s">
        <v>11</v>
      </c>
      <c r="C67" s="68">
        <v>0.78260869565217395</v>
      </c>
      <c r="D67" s="68">
        <v>0.21739130434782608</v>
      </c>
      <c r="E67" s="68">
        <v>0</v>
      </c>
      <c r="F67" s="68">
        <v>1</v>
      </c>
      <c r="G67" s="68">
        <v>0.72695322435200815</v>
      </c>
      <c r="H67" s="68">
        <v>0.27304677564799185</v>
      </c>
      <c r="I67" s="68">
        <v>0</v>
      </c>
      <c r="J67" s="68">
        <v>1</v>
      </c>
    </row>
    <row r="68" spans="1:10" x14ac:dyDescent="0.3">
      <c r="A68" s="66" t="s">
        <v>59</v>
      </c>
      <c r="B68" s="66" t="s">
        <v>30</v>
      </c>
      <c r="C68" s="68">
        <v>0.66742857142857148</v>
      </c>
      <c r="D68" s="68">
        <v>0.32457142857142857</v>
      </c>
      <c r="E68" s="68">
        <v>8.0000000000000002E-3</v>
      </c>
      <c r="F68" s="68">
        <v>1</v>
      </c>
      <c r="G68" s="68">
        <v>0.74918132794055781</v>
      </c>
      <c r="H68" s="68">
        <v>0.24878188634496853</v>
      </c>
      <c r="I68" s="68">
        <v>2.0367857144736987E-3</v>
      </c>
      <c r="J68" s="68">
        <v>1</v>
      </c>
    </row>
    <row r="69" spans="1:10" x14ac:dyDescent="0.3">
      <c r="A69" s="66" t="s">
        <v>59</v>
      </c>
      <c r="B69" s="66" t="s">
        <v>15</v>
      </c>
      <c r="C69" s="68">
        <v>0.52143684820393976</v>
      </c>
      <c r="D69" s="68">
        <v>0.45017381228273462</v>
      </c>
      <c r="E69" s="68">
        <v>2.8389339513325607E-2</v>
      </c>
      <c r="F69" s="68">
        <v>0.99999999999999989</v>
      </c>
      <c r="G69" s="68">
        <v>0.51081242716443731</v>
      </c>
      <c r="H69" s="68">
        <v>0.43602816526267762</v>
      </c>
      <c r="I69" s="68">
        <v>5.3159407572885023E-2</v>
      </c>
      <c r="J69" s="68">
        <v>1</v>
      </c>
    </row>
    <row r="70" spans="1:10" x14ac:dyDescent="0.3">
      <c r="A70" s="66" t="s">
        <v>59</v>
      </c>
      <c r="B70" s="66" t="s">
        <v>16</v>
      </c>
      <c r="C70" s="68">
        <v>1</v>
      </c>
      <c r="D70" s="68">
        <v>0</v>
      </c>
      <c r="E70" s="68">
        <v>0</v>
      </c>
      <c r="F70" s="68">
        <v>1</v>
      </c>
      <c r="G70" s="68">
        <v>1</v>
      </c>
      <c r="H70" s="68">
        <v>0</v>
      </c>
      <c r="I70" s="68">
        <v>0</v>
      </c>
      <c r="J70" s="68">
        <v>1</v>
      </c>
    </row>
    <row r="71" spans="1:10" x14ac:dyDescent="0.3">
      <c r="A71" s="66" t="s">
        <v>59</v>
      </c>
      <c r="B71" s="66" t="s">
        <v>18</v>
      </c>
      <c r="C71" s="68">
        <v>0.66666666666666663</v>
      </c>
      <c r="D71" s="68">
        <v>0.33333333333333331</v>
      </c>
      <c r="E71" s="68">
        <v>0</v>
      </c>
      <c r="F71" s="68">
        <v>1</v>
      </c>
      <c r="G71" s="68">
        <v>0.55606599561038372</v>
      </c>
      <c r="H71" s="68">
        <v>0.44393400438961633</v>
      </c>
      <c r="I71" s="68">
        <v>0</v>
      </c>
      <c r="J71" s="68">
        <v>1</v>
      </c>
    </row>
    <row r="72" spans="1:10" x14ac:dyDescent="0.3">
      <c r="A72" s="66" t="s">
        <v>59</v>
      </c>
      <c r="B72" s="66" t="s">
        <v>20</v>
      </c>
      <c r="C72" s="68">
        <v>0.3</v>
      </c>
      <c r="D72" s="68">
        <v>0.68421052631578949</v>
      </c>
      <c r="E72" s="68">
        <v>1.5789473684210527E-2</v>
      </c>
      <c r="F72" s="68">
        <v>1</v>
      </c>
      <c r="G72" s="68">
        <v>0.28501319254864649</v>
      </c>
      <c r="H72" s="68">
        <v>0.70395752396375622</v>
      </c>
      <c r="I72" s="68">
        <v>1.1029283487597319E-2</v>
      </c>
      <c r="J72" s="68">
        <v>1</v>
      </c>
    </row>
    <row r="73" spans="1:10" x14ac:dyDescent="0.3">
      <c r="A73" s="66" t="s">
        <v>59</v>
      </c>
      <c r="B73" s="66" t="s">
        <v>21</v>
      </c>
      <c r="C73" s="68">
        <v>0.66876687668766877</v>
      </c>
      <c r="D73" s="68">
        <v>0.32043204320432045</v>
      </c>
      <c r="E73" s="68">
        <v>1.0801080108010801E-2</v>
      </c>
      <c r="F73" s="68">
        <v>1</v>
      </c>
      <c r="G73" s="68">
        <v>0.71676843103978771</v>
      </c>
      <c r="H73" s="68">
        <v>0.26788635019472778</v>
      </c>
      <c r="I73" s="68">
        <v>1.5345218765484404E-2</v>
      </c>
      <c r="J73" s="68">
        <v>0.99999999999999989</v>
      </c>
    </row>
    <row r="74" spans="1:10" x14ac:dyDescent="0.3">
      <c r="A74" s="66" t="s">
        <v>59</v>
      </c>
      <c r="B74" s="66" t="s">
        <v>23</v>
      </c>
      <c r="C74" s="68">
        <v>0.66993946552487815</v>
      </c>
      <c r="D74" s="68">
        <v>0.32142329839066885</v>
      </c>
      <c r="E74" s="68">
        <v>8.6372360844529754E-3</v>
      </c>
      <c r="F74" s="68">
        <v>1</v>
      </c>
      <c r="G74" s="68">
        <v>0.71146920401046898</v>
      </c>
      <c r="H74" s="68">
        <v>0.27680141171637807</v>
      </c>
      <c r="I74" s="68">
        <v>1.1729384273152959E-2</v>
      </c>
      <c r="J74" s="68">
        <v>1</v>
      </c>
    </row>
    <row r="75" spans="1:10" x14ac:dyDescent="0.3">
      <c r="A75" s="66" t="s">
        <v>60</v>
      </c>
      <c r="B75" s="66" t="s">
        <v>7</v>
      </c>
      <c r="C75" s="68">
        <v>0</v>
      </c>
      <c r="D75" s="68">
        <v>1</v>
      </c>
      <c r="E75" s="68">
        <v>0</v>
      </c>
      <c r="F75" s="68">
        <v>1</v>
      </c>
      <c r="G75" s="68">
        <v>0</v>
      </c>
      <c r="H75" s="68">
        <v>1</v>
      </c>
      <c r="I75" s="68">
        <v>0</v>
      </c>
      <c r="J75" s="68">
        <v>1</v>
      </c>
    </row>
    <row r="76" spans="1:10" x14ac:dyDescent="0.3">
      <c r="A76" s="66" t="s">
        <v>60</v>
      </c>
      <c r="B76" s="66" t="s">
        <v>9</v>
      </c>
      <c r="C76" s="68">
        <v>0.2753807106598985</v>
      </c>
      <c r="D76" s="68">
        <v>0.65482233502538068</v>
      </c>
      <c r="E76" s="68">
        <v>6.9796954314720813E-2</v>
      </c>
      <c r="F76" s="68">
        <v>1</v>
      </c>
      <c r="G76" s="68">
        <v>0.25190824131913281</v>
      </c>
      <c r="H76" s="68">
        <v>0.66807202387748132</v>
      </c>
      <c r="I76" s="68">
        <v>8.0019734803385881E-2</v>
      </c>
      <c r="J76" s="68">
        <v>1</v>
      </c>
    </row>
    <row r="77" spans="1:10" x14ac:dyDescent="0.3">
      <c r="A77" s="66" t="s">
        <v>60</v>
      </c>
      <c r="B77" s="66" t="s">
        <v>30</v>
      </c>
      <c r="C77" s="68">
        <v>0</v>
      </c>
      <c r="D77" s="68">
        <v>1</v>
      </c>
      <c r="E77" s="68">
        <v>0</v>
      </c>
      <c r="F77" s="68">
        <v>1</v>
      </c>
      <c r="G77" s="68">
        <v>0</v>
      </c>
      <c r="H77" s="68">
        <v>1</v>
      </c>
      <c r="I77" s="68">
        <v>0</v>
      </c>
      <c r="J77" s="68">
        <v>1</v>
      </c>
    </row>
    <row r="78" spans="1:10" x14ac:dyDescent="0.3">
      <c r="A78" s="66" t="s">
        <v>60</v>
      </c>
      <c r="B78" s="66" t="s">
        <v>15</v>
      </c>
      <c r="C78" s="68">
        <v>0.16666666666666666</v>
      </c>
      <c r="D78" s="68">
        <v>0.83333333333333337</v>
      </c>
      <c r="E78" s="68">
        <v>0</v>
      </c>
      <c r="F78" s="68">
        <v>1</v>
      </c>
      <c r="G78" s="68">
        <v>0.20264317180616737</v>
      </c>
      <c r="H78" s="68">
        <v>0.79735682819383258</v>
      </c>
      <c r="I78" s="68">
        <v>0</v>
      </c>
      <c r="J78" s="68">
        <v>1</v>
      </c>
    </row>
    <row r="79" spans="1:10" x14ac:dyDescent="0.3">
      <c r="A79" s="66" t="s">
        <v>60</v>
      </c>
      <c r="B79" s="66" t="s">
        <v>20</v>
      </c>
      <c r="C79" s="68">
        <v>0.5</v>
      </c>
      <c r="D79" s="68">
        <v>0.5</v>
      </c>
      <c r="E79" s="68">
        <v>0</v>
      </c>
      <c r="F79" s="68">
        <v>1</v>
      </c>
      <c r="G79" s="68">
        <v>0.66666666666666663</v>
      </c>
      <c r="H79" s="68">
        <v>0.33333333333333331</v>
      </c>
      <c r="I79" s="68">
        <v>0</v>
      </c>
      <c r="J79" s="68">
        <v>1</v>
      </c>
    </row>
    <row r="80" spans="1:10" x14ac:dyDescent="0.3">
      <c r="A80" s="66" t="s">
        <v>60</v>
      </c>
      <c r="B80" s="66" t="s">
        <v>23</v>
      </c>
      <c r="C80" s="68">
        <v>0</v>
      </c>
      <c r="D80" s="68">
        <v>1</v>
      </c>
      <c r="E80" s="68">
        <v>0</v>
      </c>
      <c r="F80" s="68">
        <v>1</v>
      </c>
      <c r="G80" s="68">
        <v>0</v>
      </c>
      <c r="H80" s="68">
        <v>1</v>
      </c>
      <c r="I80" s="68">
        <v>0</v>
      </c>
      <c r="J80" s="68">
        <v>1</v>
      </c>
    </row>
    <row r="81" spans="1:10" x14ac:dyDescent="0.3">
      <c r="A81" s="66" t="s">
        <v>61</v>
      </c>
      <c r="B81" s="66" t="s">
        <v>7</v>
      </c>
      <c r="C81" s="68">
        <v>0.68215613382899631</v>
      </c>
      <c r="D81" s="68">
        <v>0.31784386617100374</v>
      </c>
      <c r="E81" s="68">
        <v>0</v>
      </c>
      <c r="F81" s="68">
        <v>1</v>
      </c>
      <c r="G81" s="68">
        <v>0.63094878487011419</v>
      </c>
      <c r="H81" s="68">
        <v>0.3690512151298857</v>
      </c>
      <c r="I81" s="68">
        <v>0</v>
      </c>
      <c r="J81" s="68">
        <v>0.99999999999999989</v>
      </c>
    </row>
    <row r="82" spans="1:10" x14ac:dyDescent="0.3">
      <c r="A82" s="66" t="s">
        <v>61</v>
      </c>
      <c r="B82" s="66" t="s">
        <v>9</v>
      </c>
      <c r="C82" s="68">
        <v>4.0754089270862215E-2</v>
      </c>
      <c r="D82" s="68">
        <v>0.95869143332409201</v>
      </c>
      <c r="E82" s="68">
        <v>5.5447740504574439E-4</v>
      </c>
      <c r="F82" s="68">
        <v>1</v>
      </c>
      <c r="G82" s="68">
        <v>3.493958392327004E-2</v>
      </c>
      <c r="H82" s="68">
        <v>0.96430923503995225</v>
      </c>
      <c r="I82" s="68">
        <v>7.511810367778006E-4</v>
      </c>
      <c r="J82" s="68">
        <v>1</v>
      </c>
    </row>
    <row r="83" spans="1:10" x14ac:dyDescent="0.3">
      <c r="A83" s="66" t="s">
        <v>61</v>
      </c>
      <c r="B83" s="66" t="s">
        <v>30</v>
      </c>
      <c r="C83" s="68">
        <v>0.10975609756097561</v>
      </c>
      <c r="D83" s="68">
        <v>0.8902439024390244</v>
      </c>
      <c r="E83" s="68">
        <v>0</v>
      </c>
      <c r="F83" s="68">
        <v>1</v>
      </c>
      <c r="G83" s="68">
        <v>0.13228522613219335</v>
      </c>
      <c r="H83" s="68">
        <v>0.8677147738678066</v>
      </c>
      <c r="I83" s="68">
        <v>0</v>
      </c>
      <c r="J83" s="68">
        <v>1</v>
      </c>
    </row>
    <row r="84" spans="1:10" x14ac:dyDescent="0.3">
      <c r="A84" s="66" t="s">
        <v>61</v>
      </c>
      <c r="B84" s="66" t="s">
        <v>15</v>
      </c>
      <c r="C84" s="68">
        <v>0.21875</v>
      </c>
      <c r="D84" s="68">
        <v>0.78125</v>
      </c>
      <c r="E84" s="68">
        <v>0</v>
      </c>
      <c r="F84" s="68">
        <v>1</v>
      </c>
      <c r="G84" s="68">
        <v>0.33548598949211911</v>
      </c>
      <c r="H84" s="68">
        <v>0.66451401050788084</v>
      </c>
      <c r="I84" s="68">
        <v>0</v>
      </c>
      <c r="J84" s="68">
        <v>1</v>
      </c>
    </row>
    <row r="85" spans="1:10" x14ac:dyDescent="0.3">
      <c r="A85" s="66" t="s">
        <v>61</v>
      </c>
      <c r="B85" s="66" t="s">
        <v>20</v>
      </c>
      <c r="C85" s="68">
        <v>3.1771247021445591E-2</v>
      </c>
      <c r="D85" s="68">
        <v>0.96769923219486365</v>
      </c>
      <c r="E85" s="68">
        <v>5.2952078369075987E-4</v>
      </c>
      <c r="F85" s="68">
        <v>1</v>
      </c>
      <c r="G85" s="68">
        <v>2.6250827354235555E-2</v>
      </c>
      <c r="H85" s="68">
        <v>0.97322413234119987</v>
      </c>
      <c r="I85" s="68">
        <v>5.2504030456455571E-4</v>
      </c>
      <c r="J85" s="68">
        <v>1</v>
      </c>
    </row>
    <row r="86" spans="1:10" x14ac:dyDescent="0.3">
      <c r="A86" s="66" t="s">
        <v>61</v>
      </c>
      <c r="B86" s="66" t="s">
        <v>21</v>
      </c>
      <c r="C86" s="68">
        <v>0.31818181818181818</v>
      </c>
      <c r="D86" s="68">
        <v>0.68181818181818177</v>
      </c>
      <c r="E86" s="68">
        <v>0</v>
      </c>
      <c r="F86" s="68">
        <v>1</v>
      </c>
      <c r="G86" s="68">
        <v>0.28783319002579533</v>
      </c>
      <c r="H86" s="68">
        <v>0.71216680997420467</v>
      </c>
      <c r="I86" s="68">
        <v>0</v>
      </c>
      <c r="J86" s="68">
        <v>1</v>
      </c>
    </row>
    <row r="87" spans="1:10" x14ac:dyDescent="0.3">
      <c r="A87" s="66" t="s">
        <v>61</v>
      </c>
      <c r="B87" s="66" t="s">
        <v>23</v>
      </c>
      <c r="C87" s="68">
        <v>0.63644646924829162</v>
      </c>
      <c r="D87" s="68">
        <v>0.36355353075170843</v>
      </c>
      <c r="E87" s="68">
        <v>0</v>
      </c>
      <c r="F87" s="68">
        <v>1</v>
      </c>
      <c r="G87" s="68">
        <v>0.63013772104704213</v>
      </c>
      <c r="H87" s="68">
        <v>0.36986227895295776</v>
      </c>
      <c r="I87" s="68">
        <v>0</v>
      </c>
      <c r="J87" s="68">
        <v>0.99999999999999989</v>
      </c>
    </row>
    <row r="88" spans="1:10" x14ac:dyDescent="0.3">
      <c r="A88" s="66" t="s">
        <v>62</v>
      </c>
      <c r="B88" s="66" t="s">
        <v>7</v>
      </c>
      <c r="C88" s="68">
        <v>1</v>
      </c>
      <c r="D88" s="68">
        <v>0</v>
      </c>
      <c r="E88" s="68">
        <v>0</v>
      </c>
      <c r="F88" s="68">
        <v>1</v>
      </c>
      <c r="G88" s="68">
        <v>1</v>
      </c>
      <c r="H88" s="68">
        <v>0</v>
      </c>
      <c r="I88" s="68">
        <v>0</v>
      </c>
      <c r="J88" s="68">
        <v>1</v>
      </c>
    </row>
    <row r="89" spans="1:10" x14ac:dyDescent="0.3">
      <c r="A89" s="66" t="s">
        <v>62</v>
      </c>
      <c r="B89" s="66" t="s">
        <v>9</v>
      </c>
      <c r="C89" s="68">
        <v>0.20744680851063829</v>
      </c>
      <c r="D89" s="68">
        <v>0.79214402618657942</v>
      </c>
      <c r="E89" s="68">
        <v>4.0916530278232408E-4</v>
      </c>
      <c r="F89" s="68">
        <v>1</v>
      </c>
      <c r="G89" s="68">
        <v>0.1932016517274992</v>
      </c>
      <c r="H89" s="68">
        <v>0.75981234827217603</v>
      </c>
      <c r="I89" s="68">
        <v>4.6986000000324768E-2</v>
      </c>
      <c r="J89" s="68">
        <v>1</v>
      </c>
    </row>
    <row r="90" spans="1:10" x14ac:dyDescent="0.3">
      <c r="A90" s="66" t="s">
        <v>62</v>
      </c>
      <c r="B90" s="66" t="s">
        <v>30</v>
      </c>
      <c r="C90" s="68">
        <v>0.27288135593220336</v>
      </c>
      <c r="D90" s="68">
        <v>0.72711864406779658</v>
      </c>
      <c r="E90" s="68">
        <v>0</v>
      </c>
      <c r="F90" s="68">
        <v>1</v>
      </c>
      <c r="G90" s="68">
        <v>0.25176445419868476</v>
      </c>
      <c r="H90" s="68">
        <v>0.74823554580131524</v>
      </c>
      <c r="I90" s="68">
        <v>0</v>
      </c>
      <c r="J90" s="68">
        <v>1</v>
      </c>
    </row>
    <row r="91" spans="1:10" x14ac:dyDescent="0.3">
      <c r="A91" s="66" t="s">
        <v>62</v>
      </c>
      <c r="B91" s="66" t="s">
        <v>27</v>
      </c>
      <c r="C91" s="68">
        <v>1</v>
      </c>
      <c r="D91" s="68">
        <v>0</v>
      </c>
      <c r="E91" s="68">
        <v>0</v>
      </c>
      <c r="F91" s="68">
        <v>1</v>
      </c>
      <c r="G91" s="68">
        <v>1</v>
      </c>
      <c r="H91" s="68">
        <v>0</v>
      </c>
      <c r="I91" s="68">
        <v>0</v>
      </c>
      <c r="J91" s="68">
        <v>1</v>
      </c>
    </row>
    <row r="92" spans="1:10" x14ac:dyDescent="0.3">
      <c r="A92" s="66" t="s">
        <v>62</v>
      </c>
      <c r="B92" s="66" t="s">
        <v>15</v>
      </c>
      <c r="C92" s="68">
        <v>0.21518987341772153</v>
      </c>
      <c r="D92" s="68">
        <v>0.78481012658227844</v>
      </c>
      <c r="E92" s="68">
        <v>0</v>
      </c>
      <c r="F92" s="68">
        <v>1</v>
      </c>
      <c r="G92" s="68">
        <v>0.20589521790122625</v>
      </c>
      <c r="H92" s="68">
        <v>0.79410478209877378</v>
      </c>
      <c r="I92" s="68">
        <v>0</v>
      </c>
      <c r="J92" s="68">
        <v>1</v>
      </c>
    </row>
    <row r="93" spans="1:10" x14ac:dyDescent="0.3">
      <c r="A93" s="66" t="s">
        <v>62</v>
      </c>
      <c r="B93" s="66" t="s">
        <v>16</v>
      </c>
      <c r="C93" s="68">
        <v>0.99581320450885669</v>
      </c>
      <c r="D93" s="68">
        <v>4.1867954911433171E-3</v>
      </c>
      <c r="E93" s="68">
        <v>0</v>
      </c>
      <c r="F93" s="68">
        <v>1</v>
      </c>
      <c r="G93" s="68">
        <v>0.99882238181490524</v>
      </c>
      <c r="H93" s="68">
        <v>1.1776181850948505E-3</v>
      </c>
      <c r="I93" s="68">
        <v>0</v>
      </c>
      <c r="J93" s="68">
        <v>1</v>
      </c>
    </row>
    <row r="94" spans="1:10" x14ac:dyDescent="0.3">
      <c r="A94" s="66" t="s">
        <v>62</v>
      </c>
      <c r="B94" s="66" t="s">
        <v>20</v>
      </c>
      <c r="C94" s="68">
        <v>0.14571092831962398</v>
      </c>
      <c r="D94" s="68">
        <v>0.85428907168037604</v>
      </c>
      <c r="E94" s="68">
        <v>0</v>
      </c>
      <c r="F94" s="68">
        <v>1</v>
      </c>
      <c r="G94" s="68">
        <v>0.10288163480875097</v>
      </c>
      <c r="H94" s="68">
        <v>0.8971183651912491</v>
      </c>
      <c r="I94" s="68">
        <v>0</v>
      </c>
      <c r="J94" s="68">
        <v>1</v>
      </c>
    </row>
    <row r="95" spans="1:10" x14ac:dyDescent="0.3">
      <c r="A95" s="66" t="s">
        <v>62</v>
      </c>
      <c r="B95" s="66" t="s">
        <v>21</v>
      </c>
      <c r="C95" s="68">
        <v>0</v>
      </c>
      <c r="D95" s="68">
        <v>1</v>
      </c>
      <c r="E95" s="68">
        <v>0</v>
      </c>
      <c r="F95" s="68">
        <v>1</v>
      </c>
      <c r="G95" s="68">
        <v>0</v>
      </c>
      <c r="H95" s="68">
        <v>1</v>
      </c>
      <c r="I95" s="68">
        <v>0</v>
      </c>
      <c r="J95" s="68">
        <v>1</v>
      </c>
    </row>
    <row r="96" spans="1:10" x14ac:dyDescent="0.3">
      <c r="A96" s="66" t="s">
        <v>62</v>
      </c>
      <c r="B96" s="66" t="s">
        <v>23</v>
      </c>
      <c r="C96" s="68">
        <v>0.22439024390243903</v>
      </c>
      <c r="D96" s="68">
        <v>0.775609756097561</v>
      </c>
      <c r="E96" s="68">
        <v>0</v>
      </c>
      <c r="F96" s="68">
        <v>1</v>
      </c>
      <c r="G96" s="68">
        <v>0.25325453026922568</v>
      </c>
      <c r="H96" s="68">
        <v>0.74674546973077427</v>
      </c>
      <c r="I96" s="68">
        <v>0</v>
      </c>
      <c r="J96" s="68">
        <v>1</v>
      </c>
    </row>
    <row r="97" spans="1:10" x14ac:dyDescent="0.3">
      <c r="A97" s="66" t="s">
        <v>63</v>
      </c>
      <c r="B97" s="66" t="s">
        <v>7</v>
      </c>
      <c r="C97" s="68">
        <v>0.1569390402075227</v>
      </c>
      <c r="D97" s="68">
        <v>0.8430609597924773</v>
      </c>
      <c r="E97" s="68">
        <v>0</v>
      </c>
      <c r="F97" s="68">
        <v>1</v>
      </c>
      <c r="G97" s="68">
        <v>0.19189576582030571</v>
      </c>
      <c r="H97" s="68">
        <v>0.80810423417969424</v>
      </c>
      <c r="I97" s="68">
        <v>0</v>
      </c>
      <c r="J97" s="68">
        <v>1</v>
      </c>
    </row>
    <row r="98" spans="1:10" x14ac:dyDescent="0.3">
      <c r="A98" s="66" t="s">
        <v>63</v>
      </c>
      <c r="B98" s="66" t="s">
        <v>8</v>
      </c>
      <c r="C98" s="68">
        <v>0.35514018691588783</v>
      </c>
      <c r="D98" s="68">
        <v>0.64485981308411211</v>
      </c>
      <c r="E98" s="68">
        <v>0</v>
      </c>
      <c r="F98" s="68">
        <v>1</v>
      </c>
      <c r="G98" s="68">
        <v>0.45712195015399404</v>
      </c>
      <c r="H98" s="68">
        <v>0.54287804984600596</v>
      </c>
      <c r="I98" s="68">
        <v>0</v>
      </c>
      <c r="J98" s="68">
        <v>1</v>
      </c>
    </row>
    <row r="99" spans="1:10" x14ac:dyDescent="0.3">
      <c r="A99" s="66" t="s">
        <v>63</v>
      </c>
      <c r="B99" s="66" t="s">
        <v>9</v>
      </c>
      <c r="C99" s="68">
        <v>0.16299582463465553</v>
      </c>
      <c r="D99" s="68">
        <v>0.83700417536534444</v>
      </c>
      <c r="E99" s="68">
        <v>0</v>
      </c>
      <c r="F99" s="68">
        <v>1</v>
      </c>
      <c r="G99" s="68">
        <v>0.13904916724131114</v>
      </c>
      <c r="H99" s="68">
        <v>0.86095083275868889</v>
      </c>
      <c r="I99" s="68">
        <v>0</v>
      </c>
      <c r="J99" s="68">
        <v>1</v>
      </c>
    </row>
    <row r="100" spans="1:10" x14ac:dyDescent="0.3">
      <c r="A100" s="66" t="s">
        <v>63</v>
      </c>
      <c r="B100" s="66" t="s">
        <v>30</v>
      </c>
      <c r="C100" s="68">
        <v>0.25724217844727693</v>
      </c>
      <c r="D100" s="68">
        <v>0.74259228604535676</v>
      </c>
      <c r="E100" s="68">
        <v>1.6553550736633007E-4</v>
      </c>
      <c r="F100" s="68">
        <v>1</v>
      </c>
      <c r="G100" s="68">
        <v>0.24317148341959333</v>
      </c>
      <c r="H100" s="68">
        <v>0.7549849645878558</v>
      </c>
      <c r="I100" s="68">
        <v>1.8435519925508619E-3</v>
      </c>
      <c r="J100" s="68">
        <v>1</v>
      </c>
    </row>
    <row r="101" spans="1:10" x14ac:dyDescent="0.3">
      <c r="A101" s="66" t="s">
        <v>63</v>
      </c>
      <c r="B101" s="66" t="s">
        <v>15</v>
      </c>
      <c r="C101" s="68">
        <v>0.16606112417183158</v>
      </c>
      <c r="D101" s="68">
        <v>0.83372515494763844</v>
      </c>
      <c r="E101" s="68">
        <v>2.1372088053002778E-4</v>
      </c>
      <c r="F101" s="68">
        <v>1</v>
      </c>
      <c r="G101" s="68">
        <v>0.12554957747738388</v>
      </c>
      <c r="H101" s="68">
        <v>0.87442106656080409</v>
      </c>
      <c r="I101" s="68">
        <v>2.9355961811958419E-5</v>
      </c>
      <c r="J101" s="68">
        <v>0.99999999999999989</v>
      </c>
    </row>
    <row r="102" spans="1:10" x14ac:dyDescent="0.3">
      <c r="A102" s="66" t="s">
        <v>63</v>
      </c>
      <c r="B102" s="66" t="s">
        <v>16</v>
      </c>
      <c r="C102" s="68">
        <v>0.99924711878149075</v>
      </c>
      <c r="D102" s="68">
        <v>7.5288121850929513E-4</v>
      </c>
      <c r="E102" s="68">
        <v>0</v>
      </c>
      <c r="F102" s="68">
        <v>1</v>
      </c>
      <c r="G102" s="68">
        <v>0.9993650970306136</v>
      </c>
      <c r="H102" s="68">
        <v>6.3490296938632025E-4</v>
      </c>
      <c r="I102" s="68">
        <v>0</v>
      </c>
      <c r="J102" s="68">
        <v>0.99999999999999989</v>
      </c>
    </row>
    <row r="103" spans="1:10" x14ac:dyDescent="0.3">
      <c r="A103" s="66" t="s">
        <v>63</v>
      </c>
      <c r="B103" s="66" t="s">
        <v>20</v>
      </c>
      <c r="C103" s="68">
        <v>0.13407398055801034</v>
      </c>
      <c r="D103" s="68">
        <v>0.86592601944198966</v>
      </c>
      <c r="E103" s="68">
        <v>0</v>
      </c>
      <c r="F103" s="68">
        <v>1</v>
      </c>
      <c r="G103" s="68">
        <v>0.12607702947108196</v>
      </c>
      <c r="H103" s="68">
        <v>0.87392297052891799</v>
      </c>
      <c r="I103" s="68">
        <v>0</v>
      </c>
      <c r="J103" s="68">
        <v>1</v>
      </c>
    </row>
    <row r="104" spans="1:10" x14ac:dyDescent="0.3">
      <c r="A104" s="66" t="s">
        <v>63</v>
      </c>
      <c r="B104" s="66" t="s">
        <v>21</v>
      </c>
      <c r="C104" s="68">
        <v>0.26170212765957446</v>
      </c>
      <c r="D104" s="68">
        <v>0.73829787234042554</v>
      </c>
      <c r="E104" s="68">
        <v>0</v>
      </c>
      <c r="F104" s="68">
        <v>1</v>
      </c>
      <c r="G104" s="68">
        <v>0.26718865487861349</v>
      </c>
      <c r="H104" s="68">
        <v>0.73281134512138635</v>
      </c>
      <c r="I104" s="68">
        <v>0</v>
      </c>
      <c r="J104" s="68">
        <v>0.99999999999999978</v>
      </c>
    </row>
    <row r="105" spans="1:10" x14ac:dyDescent="0.3">
      <c r="A105" s="66" t="s">
        <v>63</v>
      </c>
      <c r="B105" s="66" t="s">
        <v>23</v>
      </c>
      <c r="C105" s="68">
        <v>0.31234042553191488</v>
      </c>
      <c r="D105" s="68">
        <v>0.68746317512274957</v>
      </c>
      <c r="E105" s="68">
        <v>1.9639934533551554E-4</v>
      </c>
      <c r="F105" s="68">
        <v>1</v>
      </c>
      <c r="G105" s="68">
        <v>0.25705728814252304</v>
      </c>
      <c r="H105" s="68">
        <v>0.74216806786069711</v>
      </c>
      <c r="I105" s="68">
        <v>7.7464399677989028E-4</v>
      </c>
      <c r="J105" s="68">
        <v>1</v>
      </c>
    </row>
    <row r="106" spans="1:10" x14ac:dyDescent="0.3">
      <c r="A106" s="66" t="s">
        <v>64</v>
      </c>
      <c r="B106" s="66" t="s">
        <v>7</v>
      </c>
      <c r="C106" s="68">
        <v>0.80649142292977904</v>
      </c>
      <c r="D106" s="68">
        <v>0.17931630260397383</v>
      </c>
      <c r="E106" s="68">
        <v>1.4192274466247068E-2</v>
      </c>
      <c r="F106" s="68">
        <v>0.99999999999999989</v>
      </c>
      <c r="G106" s="68">
        <v>0.86314551255898098</v>
      </c>
      <c r="H106" s="68">
        <v>0.12030181050083714</v>
      </c>
      <c r="I106" s="68">
        <v>1.6552676940181831E-2</v>
      </c>
      <c r="J106" s="68">
        <v>0.99999999999999989</v>
      </c>
    </row>
    <row r="107" spans="1:10" x14ac:dyDescent="0.3">
      <c r="A107" s="66" t="s">
        <v>64</v>
      </c>
      <c r="B107" s="66" t="s">
        <v>8</v>
      </c>
      <c r="C107" s="68">
        <v>0.91323210412147504</v>
      </c>
      <c r="D107" s="68">
        <v>3.6876355748373099E-2</v>
      </c>
      <c r="E107" s="68">
        <v>4.9891540130151846E-2</v>
      </c>
      <c r="F107" s="68">
        <v>1</v>
      </c>
      <c r="G107" s="68">
        <v>0.94235175487436595</v>
      </c>
      <c r="H107" s="68">
        <v>1.2573670341738032E-2</v>
      </c>
      <c r="I107" s="68">
        <v>4.5074574783896093E-2</v>
      </c>
      <c r="J107" s="68">
        <v>1</v>
      </c>
    </row>
    <row r="108" spans="1:10" x14ac:dyDescent="0.3">
      <c r="A108" s="66" t="s">
        <v>64</v>
      </c>
      <c r="B108" s="66" t="s">
        <v>9</v>
      </c>
      <c r="C108" s="68">
        <v>0.53500954805856138</v>
      </c>
      <c r="D108" s="68">
        <v>0.46053469127943986</v>
      </c>
      <c r="E108" s="68">
        <v>4.4557606619987271E-3</v>
      </c>
      <c r="F108" s="68">
        <v>0.99999999999999989</v>
      </c>
      <c r="G108" s="68">
        <v>0.48850108817357885</v>
      </c>
      <c r="H108" s="68">
        <v>0.50869466721981205</v>
      </c>
      <c r="I108" s="68">
        <v>2.8042446066090928E-3</v>
      </c>
      <c r="J108" s="68">
        <v>1</v>
      </c>
    </row>
    <row r="109" spans="1:10" x14ac:dyDescent="0.3">
      <c r="A109" s="66" t="s">
        <v>64</v>
      </c>
      <c r="B109" s="66" t="s">
        <v>11</v>
      </c>
      <c r="C109" s="68">
        <v>0.37608695652173912</v>
      </c>
      <c r="D109" s="68">
        <v>0.54891304347826086</v>
      </c>
      <c r="E109" s="68">
        <v>7.4999999999999997E-2</v>
      </c>
      <c r="F109" s="68">
        <v>1</v>
      </c>
      <c r="G109" s="68">
        <v>0.24157305939465712</v>
      </c>
      <c r="H109" s="68">
        <v>0.59211881446156633</v>
      </c>
      <c r="I109" s="68">
        <v>0.16630812614377663</v>
      </c>
      <c r="J109" s="68">
        <v>1</v>
      </c>
    </row>
    <row r="110" spans="1:10" x14ac:dyDescent="0.3">
      <c r="A110" s="66" t="s">
        <v>64</v>
      </c>
      <c r="B110" s="66" t="s">
        <v>65</v>
      </c>
      <c r="C110" s="68">
        <v>0.68965517241379315</v>
      </c>
      <c r="D110" s="68">
        <v>0.31034482758620691</v>
      </c>
      <c r="E110" s="68">
        <v>0</v>
      </c>
      <c r="F110" s="68">
        <v>1</v>
      </c>
      <c r="G110" s="68">
        <v>0.67468909079193251</v>
      </c>
      <c r="H110" s="68">
        <v>0.32531090920806749</v>
      </c>
      <c r="I110" s="68">
        <v>0</v>
      </c>
      <c r="J110" s="68">
        <v>1</v>
      </c>
    </row>
    <row r="111" spans="1:10" x14ac:dyDescent="0.3">
      <c r="A111" s="66" t="s">
        <v>64</v>
      </c>
      <c r="B111" s="66" t="s">
        <v>30</v>
      </c>
      <c r="C111" s="68">
        <v>0.8</v>
      </c>
      <c r="D111" s="68">
        <v>0.2</v>
      </c>
      <c r="E111" s="68">
        <v>0</v>
      </c>
      <c r="F111" s="68">
        <v>1</v>
      </c>
      <c r="G111" s="68">
        <v>0.94054233352682648</v>
      </c>
      <c r="H111" s="68">
        <v>5.9457666473173562E-2</v>
      </c>
      <c r="I111" s="68">
        <v>0</v>
      </c>
      <c r="J111" s="68">
        <v>1</v>
      </c>
    </row>
    <row r="112" spans="1:10" x14ac:dyDescent="0.3">
      <c r="A112" s="66" t="s">
        <v>64</v>
      </c>
      <c r="B112" s="66" t="s">
        <v>13</v>
      </c>
      <c r="C112" s="68">
        <v>0.24661654135338346</v>
      </c>
      <c r="D112" s="68">
        <v>0.68120300751879703</v>
      </c>
      <c r="E112" s="68">
        <v>7.2180451127819553E-2</v>
      </c>
      <c r="F112" s="68">
        <v>1</v>
      </c>
      <c r="G112" s="68">
        <v>0.23826590442095541</v>
      </c>
      <c r="H112" s="68">
        <v>0.71101438614028467</v>
      </c>
      <c r="I112" s="68">
        <v>5.0719709438759954E-2</v>
      </c>
      <c r="J112" s="68">
        <v>1</v>
      </c>
    </row>
    <row r="113" spans="1:10" x14ac:dyDescent="0.3">
      <c r="A113" s="66" t="s">
        <v>64</v>
      </c>
      <c r="B113" s="66" t="s">
        <v>29</v>
      </c>
      <c r="C113" s="68">
        <v>0.17403314917127072</v>
      </c>
      <c r="D113" s="68">
        <v>0.70994475138121549</v>
      </c>
      <c r="E113" s="68">
        <v>0.11602209944751381</v>
      </c>
      <c r="F113" s="68">
        <v>1</v>
      </c>
      <c r="G113" s="68">
        <v>0.1157178343273027</v>
      </c>
      <c r="H113" s="68">
        <v>0.77702449962654108</v>
      </c>
      <c r="I113" s="68">
        <v>0.10725766604615627</v>
      </c>
      <c r="J113" s="68">
        <v>1</v>
      </c>
    </row>
    <row r="114" spans="1:10" x14ac:dyDescent="0.3">
      <c r="A114" s="66" t="s">
        <v>64</v>
      </c>
      <c r="B114" s="66" t="s">
        <v>14</v>
      </c>
      <c r="C114" s="68">
        <v>0.52</v>
      </c>
      <c r="D114" s="68">
        <v>0.42</v>
      </c>
      <c r="E114" s="68">
        <v>0.06</v>
      </c>
      <c r="F114" s="68">
        <v>1</v>
      </c>
      <c r="G114" s="68">
        <v>0.69283090900304445</v>
      </c>
      <c r="H114" s="68">
        <v>0.24156719663654383</v>
      </c>
      <c r="I114" s="68">
        <v>6.560189436041175E-2</v>
      </c>
      <c r="J114" s="68">
        <v>1</v>
      </c>
    </row>
    <row r="115" spans="1:10" x14ac:dyDescent="0.3">
      <c r="A115" s="66" t="s">
        <v>64</v>
      </c>
      <c r="B115" s="66" t="s">
        <v>15</v>
      </c>
      <c r="C115" s="68">
        <v>0.64437269372693728</v>
      </c>
      <c r="D115" s="68">
        <v>0.34225092250922512</v>
      </c>
      <c r="E115" s="68">
        <v>1.3376383763837638E-2</v>
      </c>
      <c r="F115" s="68">
        <v>1</v>
      </c>
      <c r="G115" s="68">
        <v>0.5791983004115927</v>
      </c>
      <c r="H115" s="68">
        <v>0.40924512118484285</v>
      </c>
      <c r="I115" s="68">
        <v>1.1556578403564492E-2</v>
      </c>
      <c r="J115" s="68">
        <v>1</v>
      </c>
    </row>
    <row r="116" spans="1:10" x14ac:dyDescent="0.3">
      <c r="A116" s="66" t="s">
        <v>64</v>
      </c>
      <c r="B116" s="66" t="s">
        <v>17</v>
      </c>
      <c r="C116" s="68">
        <v>0.37254901960784315</v>
      </c>
      <c r="D116" s="68">
        <v>0.56862745098039214</v>
      </c>
      <c r="E116" s="68">
        <v>5.8823529411764705E-2</v>
      </c>
      <c r="F116" s="68">
        <v>1</v>
      </c>
      <c r="G116" s="68">
        <v>0.26215317535197724</v>
      </c>
      <c r="H116" s="68">
        <v>0.69662633165092636</v>
      </c>
      <c r="I116" s="68">
        <v>4.1220492997096243E-2</v>
      </c>
      <c r="J116" s="68">
        <v>0.99999999999999989</v>
      </c>
    </row>
    <row r="117" spans="1:10" x14ac:dyDescent="0.3">
      <c r="A117" s="66" t="s">
        <v>64</v>
      </c>
      <c r="B117" s="66" t="s">
        <v>18</v>
      </c>
      <c r="C117" s="68">
        <v>0.70454545454545459</v>
      </c>
      <c r="D117" s="68">
        <v>0.29545454545454547</v>
      </c>
      <c r="E117" s="68">
        <v>0</v>
      </c>
      <c r="F117" s="68">
        <v>1</v>
      </c>
      <c r="G117" s="68">
        <v>0.7137455509063807</v>
      </c>
      <c r="H117" s="68">
        <v>0.28625444909361925</v>
      </c>
      <c r="I117" s="68">
        <v>0</v>
      </c>
      <c r="J117" s="68">
        <v>1</v>
      </c>
    </row>
    <row r="118" spans="1:10" x14ac:dyDescent="0.3">
      <c r="A118" s="66" t="s">
        <v>64</v>
      </c>
      <c r="B118" s="66" t="s">
        <v>28</v>
      </c>
      <c r="C118" s="68">
        <v>0.16666666666666666</v>
      </c>
      <c r="D118" s="68">
        <v>0.71111111111111114</v>
      </c>
      <c r="E118" s="68">
        <v>0.12222222222222222</v>
      </c>
      <c r="F118" s="68">
        <v>1</v>
      </c>
      <c r="G118" s="68">
        <v>0.14215617723198604</v>
      </c>
      <c r="H118" s="68">
        <v>0.77451347061960951</v>
      </c>
      <c r="I118" s="68">
        <v>8.3330352148404466E-2</v>
      </c>
      <c r="J118" s="68">
        <v>1</v>
      </c>
    </row>
    <row r="119" spans="1:10" x14ac:dyDescent="0.3">
      <c r="A119" s="66" t="s">
        <v>64</v>
      </c>
      <c r="B119" s="66" t="s">
        <v>20</v>
      </c>
      <c r="C119" s="68">
        <v>0.66666666666666663</v>
      </c>
      <c r="D119" s="68">
        <v>0.16666666666666666</v>
      </c>
      <c r="E119" s="68">
        <v>0.16666666666666666</v>
      </c>
      <c r="F119" s="68">
        <v>0.99999999999999989</v>
      </c>
      <c r="G119" s="68">
        <v>0.62739408009286124</v>
      </c>
      <c r="H119" s="68">
        <v>0.20139291932675565</v>
      </c>
      <c r="I119" s="68">
        <v>0.17121300058038305</v>
      </c>
      <c r="J119" s="68">
        <v>0.99999999999999989</v>
      </c>
    </row>
    <row r="120" spans="1:10" x14ac:dyDescent="0.3">
      <c r="A120" s="66" t="s">
        <v>64</v>
      </c>
      <c r="B120" s="66" t="s">
        <v>21</v>
      </c>
      <c r="C120" s="68">
        <v>0.33333333333333331</v>
      </c>
      <c r="D120" s="68">
        <v>0.66666666666666663</v>
      </c>
      <c r="E120" s="68">
        <v>0</v>
      </c>
      <c r="F120" s="68">
        <v>1</v>
      </c>
      <c r="G120" s="68">
        <v>0.10450700961649868</v>
      </c>
      <c r="H120" s="68">
        <v>0.89549299038350139</v>
      </c>
      <c r="I120" s="68">
        <v>0</v>
      </c>
      <c r="J120" s="68">
        <v>1</v>
      </c>
    </row>
    <row r="121" spans="1:10" x14ac:dyDescent="0.3">
      <c r="A121" s="66" t="s">
        <v>64</v>
      </c>
      <c r="B121" s="66" t="s">
        <v>23</v>
      </c>
      <c r="C121" s="68">
        <v>0.64933553205936556</v>
      </c>
      <c r="D121" s="68">
        <v>0.33116694150742071</v>
      </c>
      <c r="E121" s="68">
        <v>1.9497526433213695E-2</v>
      </c>
      <c r="F121" s="68">
        <v>0.99999999999999989</v>
      </c>
      <c r="G121" s="68">
        <v>0.60300421776627766</v>
      </c>
      <c r="H121" s="68">
        <v>0.35873456083566319</v>
      </c>
      <c r="I121" s="68">
        <v>3.8261221398059091E-2</v>
      </c>
      <c r="J121" s="68">
        <v>1</v>
      </c>
    </row>
    <row r="122" spans="1:10" x14ac:dyDescent="0.3">
      <c r="A122" s="66" t="s">
        <v>66</v>
      </c>
      <c r="B122" s="66" t="s">
        <v>7</v>
      </c>
      <c r="C122" s="68">
        <v>0.12549019607843137</v>
      </c>
      <c r="D122" s="68">
        <v>0.87450980392156863</v>
      </c>
      <c r="E122" s="68">
        <v>0</v>
      </c>
      <c r="F122" s="68">
        <v>1</v>
      </c>
      <c r="G122" s="68">
        <v>9.5780417861532116E-2</v>
      </c>
      <c r="H122" s="68">
        <v>0.90421958213846776</v>
      </c>
      <c r="I122" s="68">
        <v>0</v>
      </c>
      <c r="J122" s="68">
        <v>0.99999999999999989</v>
      </c>
    </row>
    <row r="123" spans="1:10" x14ac:dyDescent="0.3">
      <c r="A123" s="66" t="s">
        <v>66</v>
      </c>
      <c r="B123" s="66" t="s">
        <v>8</v>
      </c>
      <c r="C123" s="68">
        <v>0</v>
      </c>
      <c r="D123" s="68">
        <v>1</v>
      </c>
      <c r="E123" s="68">
        <v>0</v>
      </c>
      <c r="F123" s="68">
        <v>1</v>
      </c>
      <c r="G123" s="68">
        <v>0</v>
      </c>
      <c r="H123" s="68">
        <v>1</v>
      </c>
      <c r="I123" s="68">
        <v>0</v>
      </c>
      <c r="J123" s="68">
        <v>1</v>
      </c>
    </row>
    <row r="124" spans="1:10" x14ac:dyDescent="0.3">
      <c r="A124" s="66" t="s">
        <v>66</v>
      </c>
      <c r="B124" s="66" t="s">
        <v>9</v>
      </c>
      <c r="C124" s="68">
        <v>2.4132223328426673E-2</v>
      </c>
      <c r="D124" s="68">
        <v>0.97454847516842469</v>
      </c>
      <c r="E124" s="68">
        <v>1.3193015031486108E-3</v>
      </c>
      <c r="F124" s="68">
        <v>1</v>
      </c>
      <c r="G124" s="68">
        <v>1.9501466272442279E-2</v>
      </c>
      <c r="H124" s="68">
        <v>0.97886533736725878</v>
      </c>
      <c r="I124" s="68">
        <v>1.6331963602989475E-3</v>
      </c>
      <c r="J124" s="68">
        <v>1</v>
      </c>
    </row>
    <row r="125" spans="1:10" x14ac:dyDescent="0.3">
      <c r="A125" s="66" t="s">
        <v>66</v>
      </c>
      <c r="B125" s="66" t="s">
        <v>11</v>
      </c>
      <c r="C125" s="68">
        <v>0</v>
      </c>
      <c r="D125" s="68">
        <v>1</v>
      </c>
      <c r="E125" s="68">
        <v>0</v>
      </c>
      <c r="F125" s="68">
        <v>1</v>
      </c>
      <c r="G125" s="68">
        <v>0</v>
      </c>
      <c r="H125" s="68">
        <v>1</v>
      </c>
      <c r="I125" s="68">
        <v>0</v>
      </c>
      <c r="J125" s="68">
        <v>1</v>
      </c>
    </row>
    <row r="126" spans="1:10" x14ac:dyDescent="0.3">
      <c r="A126" s="66" t="s">
        <v>66</v>
      </c>
      <c r="B126" s="66" t="s">
        <v>65</v>
      </c>
      <c r="C126" s="68">
        <v>0</v>
      </c>
      <c r="D126" s="68">
        <v>1</v>
      </c>
      <c r="E126" s="68">
        <v>0</v>
      </c>
      <c r="F126" s="68">
        <v>1</v>
      </c>
      <c r="G126" s="68">
        <v>0</v>
      </c>
      <c r="H126" s="68">
        <v>1</v>
      </c>
      <c r="I126" s="68">
        <v>0</v>
      </c>
      <c r="J126" s="68">
        <v>1</v>
      </c>
    </row>
    <row r="127" spans="1:10" x14ac:dyDescent="0.3">
      <c r="A127" s="66" t="s">
        <v>66</v>
      </c>
      <c r="B127" s="66" t="s">
        <v>30</v>
      </c>
      <c r="C127" s="68">
        <v>0.15518265518265517</v>
      </c>
      <c r="D127" s="68">
        <v>0.84407484407484412</v>
      </c>
      <c r="E127" s="68">
        <v>7.4250074250074253E-4</v>
      </c>
      <c r="F127" s="68">
        <v>1</v>
      </c>
      <c r="G127" s="68">
        <v>0.17963395348564665</v>
      </c>
      <c r="H127" s="68">
        <v>0.82018018239560742</v>
      </c>
      <c r="I127" s="68">
        <v>1.8586411874601272E-4</v>
      </c>
      <c r="J127" s="68">
        <v>1</v>
      </c>
    </row>
    <row r="128" spans="1:10" x14ac:dyDescent="0.3">
      <c r="A128" s="66" t="s">
        <v>66</v>
      </c>
      <c r="B128" s="66" t="s">
        <v>27</v>
      </c>
      <c r="C128" s="68">
        <v>0.9</v>
      </c>
      <c r="D128" s="68">
        <v>0.1</v>
      </c>
      <c r="E128" s="68">
        <v>0</v>
      </c>
      <c r="F128" s="68">
        <v>1</v>
      </c>
      <c r="G128" s="68">
        <v>0.99341064839219817</v>
      </c>
      <c r="H128" s="68">
        <v>6.5893516078017918E-3</v>
      </c>
      <c r="I128" s="68">
        <v>0</v>
      </c>
      <c r="J128" s="68">
        <v>1</v>
      </c>
    </row>
    <row r="129" spans="1:10" x14ac:dyDescent="0.3">
      <c r="A129" s="66" t="s">
        <v>66</v>
      </c>
      <c r="B129" s="66" t="s">
        <v>15</v>
      </c>
      <c r="C129" s="68">
        <v>3.3382947055071228E-2</v>
      </c>
      <c r="D129" s="68">
        <v>0.96555390176483091</v>
      </c>
      <c r="E129" s="68">
        <v>1.06315118009781E-3</v>
      </c>
      <c r="F129" s="68">
        <v>1</v>
      </c>
      <c r="G129" s="68">
        <v>3.2358399617367112E-2</v>
      </c>
      <c r="H129" s="68">
        <v>0.96733768611634929</v>
      </c>
      <c r="I129" s="68">
        <v>3.039142662837029E-4</v>
      </c>
      <c r="J129" s="68">
        <v>1</v>
      </c>
    </row>
    <row r="130" spans="1:10" x14ac:dyDescent="0.3">
      <c r="A130" s="66" t="s">
        <v>66</v>
      </c>
      <c r="B130" s="66" t="s">
        <v>20</v>
      </c>
      <c r="C130" s="68">
        <v>2.2617202971156988E-2</v>
      </c>
      <c r="D130" s="68">
        <v>0.97607648853158413</v>
      </c>
      <c r="E130" s="68">
        <v>1.3063084972588367E-3</v>
      </c>
      <c r="F130" s="68">
        <v>1</v>
      </c>
      <c r="G130" s="68">
        <v>2.2590892072443976E-2</v>
      </c>
      <c r="H130" s="68">
        <v>0.97585573320428953</v>
      </c>
      <c r="I130" s="68">
        <v>1.5533747232664033E-3</v>
      </c>
      <c r="J130" s="68">
        <v>1</v>
      </c>
    </row>
    <row r="131" spans="1:10" x14ac:dyDescent="0.3">
      <c r="A131" s="66" t="s">
        <v>66</v>
      </c>
      <c r="B131" s="66" t="s">
        <v>21</v>
      </c>
      <c r="C131" s="68">
        <v>9.9644128113879002E-2</v>
      </c>
      <c r="D131" s="68">
        <v>0.90035587188612098</v>
      </c>
      <c r="E131" s="68">
        <v>0</v>
      </c>
      <c r="F131" s="68">
        <v>1</v>
      </c>
      <c r="G131" s="68">
        <v>0.10984851735827998</v>
      </c>
      <c r="H131" s="68">
        <v>0.89015148264171995</v>
      </c>
      <c r="I131" s="68">
        <v>0</v>
      </c>
      <c r="J131" s="68">
        <v>0.99999999999999989</v>
      </c>
    </row>
    <row r="132" spans="1:10" x14ac:dyDescent="0.3">
      <c r="A132" s="66" t="s">
        <v>66</v>
      </c>
      <c r="B132" s="66" t="s">
        <v>23</v>
      </c>
      <c r="C132" s="68">
        <v>0.23423518265080534</v>
      </c>
      <c r="D132" s="68">
        <v>0.76509106221707546</v>
      </c>
      <c r="E132" s="68">
        <v>6.7375513211917048E-4</v>
      </c>
      <c r="F132" s="68">
        <v>1</v>
      </c>
      <c r="G132" s="68">
        <v>0.35209006352010086</v>
      </c>
      <c r="H132" s="68">
        <v>0.64749546052201412</v>
      </c>
      <c r="I132" s="68">
        <v>4.1447595788509154E-4</v>
      </c>
      <c r="J132" s="68">
        <v>1</v>
      </c>
    </row>
    <row r="133" spans="1:10" x14ac:dyDescent="0.3">
      <c r="A133" s="66" t="s">
        <v>67</v>
      </c>
      <c r="B133" s="66" t="s">
        <v>7</v>
      </c>
      <c r="C133" s="68">
        <v>8.7804878048780483E-2</v>
      </c>
      <c r="D133" s="68">
        <v>0.90731707317073174</v>
      </c>
      <c r="E133" s="68">
        <v>4.8780487804878049E-3</v>
      </c>
      <c r="F133" s="68">
        <v>1</v>
      </c>
      <c r="G133" s="68">
        <v>0.19655502160676905</v>
      </c>
      <c r="H133" s="68">
        <v>0.79678743054967116</v>
      </c>
      <c r="I133" s="68">
        <v>6.6575478435597331E-3</v>
      </c>
      <c r="J133" s="68">
        <v>1</v>
      </c>
    </row>
    <row r="134" spans="1:10" x14ac:dyDescent="0.3">
      <c r="A134" s="66" t="s">
        <v>67</v>
      </c>
      <c r="B134" s="66" t="s">
        <v>8</v>
      </c>
      <c r="C134" s="68">
        <v>1</v>
      </c>
      <c r="D134" s="68">
        <v>0</v>
      </c>
      <c r="E134" s="68">
        <v>0</v>
      </c>
      <c r="F134" s="68">
        <v>1</v>
      </c>
      <c r="G134" s="68">
        <v>1</v>
      </c>
      <c r="H134" s="68">
        <v>0</v>
      </c>
      <c r="I134" s="68">
        <v>0</v>
      </c>
      <c r="J134" s="68">
        <v>1</v>
      </c>
    </row>
    <row r="135" spans="1:10" x14ac:dyDescent="0.3">
      <c r="A135" s="66" t="s">
        <v>67</v>
      </c>
      <c r="B135" s="66" t="s">
        <v>9</v>
      </c>
      <c r="C135" s="68">
        <v>2.2134785365307871E-2</v>
      </c>
      <c r="D135" s="68">
        <v>0.97754820422929178</v>
      </c>
      <c r="E135" s="68">
        <v>3.1701040540036551E-4</v>
      </c>
      <c r="F135" s="68">
        <v>1</v>
      </c>
      <c r="G135" s="68">
        <v>2.1562497693747792E-2</v>
      </c>
      <c r="H135" s="68">
        <v>0.97800496655193647</v>
      </c>
      <c r="I135" s="68">
        <v>4.3253575431576844E-4</v>
      </c>
      <c r="J135" s="68">
        <v>1</v>
      </c>
    </row>
    <row r="136" spans="1:10" x14ac:dyDescent="0.3">
      <c r="A136" s="66" t="s">
        <v>67</v>
      </c>
      <c r="B136" s="66" t="s">
        <v>30</v>
      </c>
      <c r="C136" s="68">
        <v>4.2253521126760563E-2</v>
      </c>
      <c r="D136" s="68">
        <v>0.95618153364632241</v>
      </c>
      <c r="E136" s="68">
        <v>1.5649452269170579E-3</v>
      </c>
      <c r="F136" s="68">
        <v>1</v>
      </c>
      <c r="G136" s="68">
        <v>7.3939414093603953E-2</v>
      </c>
      <c r="H136" s="68">
        <v>0.91940969662707528</v>
      </c>
      <c r="I136" s="68">
        <v>6.650889279320729E-3</v>
      </c>
      <c r="J136" s="68">
        <v>1</v>
      </c>
    </row>
    <row r="137" spans="1:10" x14ac:dyDescent="0.3">
      <c r="A137" s="66" t="s">
        <v>67</v>
      </c>
      <c r="B137" s="66" t="s">
        <v>15</v>
      </c>
      <c r="C137" s="68">
        <v>3.5806729939603106E-2</v>
      </c>
      <c r="D137" s="68">
        <v>0.9641932700603969</v>
      </c>
      <c r="E137" s="68">
        <v>0</v>
      </c>
      <c r="F137" s="68">
        <v>1</v>
      </c>
      <c r="G137" s="68">
        <v>2.8313233894001755E-2</v>
      </c>
      <c r="H137" s="68">
        <v>0.97168676610599825</v>
      </c>
      <c r="I137" s="68">
        <v>0</v>
      </c>
      <c r="J137" s="68">
        <v>1</v>
      </c>
    </row>
    <row r="138" spans="1:10" x14ac:dyDescent="0.3">
      <c r="A138" s="66" t="s">
        <v>67</v>
      </c>
      <c r="B138" s="66" t="s">
        <v>20</v>
      </c>
      <c r="C138" s="68">
        <v>2.0468327073585261E-2</v>
      </c>
      <c r="D138" s="68">
        <v>0.97919595459409559</v>
      </c>
      <c r="E138" s="68">
        <v>3.357183323191842E-4</v>
      </c>
      <c r="F138" s="68">
        <v>1</v>
      </c>
      <c r="G138" s="68">
        <v>1.8877705255718656E-2</v>
      </c>
      <c r="H138" s="68">
        <v>0.98072808314503801</v>
      </c>
      <c r="I138" s="68">
        <v>3.9421159924341444E-4</v>
      </c>
      <c r="J138" s="68">
        <v>1</v>
      </c>
    </row>
    <row r="139" spans="1:10" x14ac:dyDescent="0.3">
      <c r="A139" s="66" t="s">
        <v>67</v>
      </c>
      <c r="B139" s="66" t="s">
        <v>21</v>
      </c>
      <c r="C139" s="68">
        <v>0</v>
      </c>
      <c r="D139" s="68">
        <v>1</v>
      </c>
      <c r="E139" s="68">
        <v>0</v>
      </c>
      <c r="F139" s="68">
        <v>1</v>
      </c>
      <c r="G139" s="68">
        <v>0</v>
      </c>
      <c r="H139" s="68">
        <v>1</v>
      </c>
      <c r="I139" s="68">
        <v>0</v>
      </c>
      <c r="J139" s="68">
        <v>1</v>
      </c>
    </row>
    <row r="140" spans="1:10" x14ac:dyDescent="0.3">
      <c r="A140" s="66" t="s">
        <v>67</v>
      </c>
      <c r="B140" s="66" t="s">
        <v>23</v>
      </c>
      <c r="C140" s="68">
        <v>5.869856887298748E-2</v>
      </c>
      <c r="D140" s="68">
        <v>0.94085420393559926</v>
      </c>
      <c r="E140" s="68">
        <v>4.4722719141323793E-4</v>
      </c>
      <c r="F140" s="68">
        <v>1</v>
      </c>
      <c r="G140" s="68">
        <v>7.7939137576325326E-2</v>
      </c>
      <c r="H140" s="68">
        <v>0.92172045205519126</v>
      </c>
      <c r="I140" s="68">
        <v>3.4041036848345504E-4</v>
      </c>
      <c r="J140" s="68">
        <v>1</v>
      </c>
    </row>
    <row r="141" spans="1:10" x14ac:dyDescent="0.3">
      <c r="A141" s="66" t="s">
        <v>68</v>
      </c>
      <c r="B141" s="66" t="s">
        <v>7</v>
      </c>
      <c r="C141" s="68">
        <v>7.575757575757576E-3</v>
      </c>
      <c r="D141" s="68">
        <v>0.99242424242424243</v>
      </c>
      <c r="E141" s="68">
        <v>0</v>
      </c>
      <c r="F141" s="68">
        <v>1</v>
      </c>
      <c r="G141" s="68">
        <v>3.1832007841789897E-3</v>
      </c>
      <c r="H141" s="68">
        <v>0.996816799215821</v>
      </c>
      <c r="I141" s="68">
        <v>0</v>
      </c>
      <c r="J141" s="68">
        <v>1</v>
      </c>
    </row>
    <row r="142" spans="1:10" x14ac:dyDescent="0.3">
      <c r="A142" s="66" t="s">
        <v>68</v>
      </c>
      <c r="B142" s="66" t="s">
        <v>9</v>
      </c>
      <c r="C142" s="68">
        <v>3.2566924605249396E-2</v>
      </c>
      <c r="D142" s="68">
        <v>0.96510639966537692</v>
      </c>
      <c r="E142" s="68">
        <v>2.3266757293736277E-3</v>
      </c>
      <c r="F142" s="68">
        <v>0.99999999999999989</v>
      </c>
      <c r="G142" s="68">
        <v>2.7130348064493357E-2</v>
      </c>
      <c r="H142" s="68">
        <v>0.97032029929731389</v>
      </c>
      <c r="I142" s="68">
        <v>2.549352638192772E-3</v>
      </c>
      <c r="J142" s="68">
        <v>1</v>
      </c>
    </row>
    <row r="143" spans="1:10" x14ac:dyDescent="0.3">
      <c r="A143" s="66" t="s">
        <v>68</v>
      </c>
      <c r="B143" s="66" t="s">
        <v>10</v>
      </c>
      <c r="C143" s="68">
        <v>0</v>
      </c>
      <c r="D143" s="68">
        <v>1</v>
      </c>
      <c r="E143" s="68">
        <v>0</v>
      </c>
      <c r="F143" s="68">
        <v>1</v>
      </c>
      <c r="G143" s="68">
        <v>0</v>
      </c>
      <c r="H143" s="68">
        <v>1</v>
      </c>
      <c r="I143" s="68">
        <v>0</v>
      </c>
      <c r="J143" s="68">
        <v>1</v>
      </c>
    </row>
    <row r="144" spans="1:10" x14ac:dyDescent="0.3">
      <c r="A144" s="66" t="s">
        <v>68</v>
      </c>
      <c r="B144" s="66" t="s">
        <v>11</v>
      </c>
      <c r="C144" s="68">
        <v>0</v>
      </c>
      <c r="D144" s="68">
        <v>1</v>
      </c>
      <c r="E144" s="68">
        <v>0</v>
      </c>
      <c r="F144" s="68">
        <v>1</v>
      </c>
      <c r="G144" s="68">
        <v>0</v>
      </c>
      <c r="H144" s="68">
        <v>1</v>
      </c>
      <c r="I144" s="68">
        <v>0</v>
      </c>
      <c r="J144" s="68">
        <v>1</v>
      </c>
    </row>
    <row r="145" spans="1:10" x14ac:dyDescent="0.3">
      <c r="A145" s="66" t="s">
        <v>68</v>
      </c>
      <c r="B145" s="66" t="s">
        <v>65</v>
      </c>
      <c r="C145" s="68">
        <v>0</v>
      </c>
      <c r="D145" s="68">
        <v>1</v>
      </c>
      <c r="E145" s="68">
        <v>0</v>
      </c>
      <c r="F145" s="68">
        <v>1</v>
      </c>
      <c r="G145" s="68">
        <v>0</v>
      </c>
      <c r="H145" s="68">
        <v>1</v>
      </c>
      <c r="I145" s="68">
        <v>0</v>
      </c>
      <c r="J145" s="68">
        <v>1</v>
      </c>
    </row>
    <row r="146" spans="1:10" x14ac:dyDescent="0.3">
      <c r="A146" s="66" t="s">
        <v>68</v>
      </c>
      <c r="B146" s="66" t="s">
        <v>30</v>
      </c>
      <c r="C146" s="68">
        <v>6.2411347517730496E-2</v>
      </c>
      <c r="D146" s="68">
        <v>0.93475177304964541</v>
      </c>
      <c r="E146" s="68">
        <v>2.8368794326241137E-3</v>
      </c>
      <c r="F146" s="68">
        <v>1</v>
      </c>
      <c r="G146" s="68">
        <v>8.0414606429316388E-2</v>
      </c>
      <c r="H146" s="68">
        <v>0.9186498600827121</v>
      </c>
      <c r="I146" s="68">
        <v>9.3553348797151671E-4</v>
      </c>
      <c r="J146" s="68">
        <v>1</v>
      </c>
    </row>
    <row r="147" spans="1:10" x14ac:dyDescent="0.3">
      <c r="A147" s="66" t="s">
        <v>68</v>
      </c>
      <c r="B147" s="66" t="s">
        <v>15</v>
      </c>
      <c r="C147" s="68">
        <v>3.7115091909612458E-2</v>
      </c>
      <c r="D147" s="68">
        <v>0.96089450883971428</v>
      </c>
      <c r="E147" s="68">
        <v>1.9903992506732234E-3</v>
      </c>
      <c r="F147" s="68">
        <v>1</v>
      </c>
      <c r="G147" s="68">
        <v>3.7230951223209484E-2</v>
      </c>
      <c r="H147" s="68">
        <v>0.96095068895633218</v>
      </c>
      <c r="I147" s="68">
        <v>1.8183598204583131E-3</v>
      </c>
      <c r="J147" s="68">
        <v>1</v>
      </c>
    </row>
    <row r="148" spans="1:10" x14ac:dyDescent="0.3">
      <c r="A148" s="66" t="s">
        <v>68</v>
      </c>
      <c r="B148" s="66" t="s">
        <v>20</v>
      </c>
      <c r="C148" s="68">
        <v>1.6323457561413204E-2</v>
      </c>
      <c r="D148" s="68">
        <v>0.98124164003492165</v>
      </c>
      <c r="E148" s="68">
        <v>2.4349024036651691E-3</v>
      </c>
      <c r="F148" s="68">
        <v>1</v>
      </c>
      <c r="G148" s="68">
        <v>1.3037216638726213E-2</v>
      </c>
      <c r="H148" s="68">
        <v>0.98403062217201054</v>
      </c>
      <c r="I148" s="68">
        <v>2.9321611892633376E-3</v>
      </c>
      <c r="J148" s="68">
        <v>1.0000000000000002</v>
      </c>
    </row>
    <row r="149" spans="1:10" x14ac:dyDescent="0.3">
      <c r="A149" s="66" t="s">
        <v>68</v>
      </c>
      <c r="B149" s="66" t="s">
        <v>21</v>
      </c>
      <c r="C149" s="68">
        <v>0</v>
      </c>
      <c r="D149" s="68">
        <v>1</v>
      </c>
      <c r="E149" s="68">
        <v>0</v>
      </c>
      <c r="F149" s="68">
        <v>1</v>
      </c>
      <c r="G149" s="68">
        <v>0</v>
      </c>
      <c r="H149" s="68">
        <v>1</v>
      </c>
      <c r="I149" s="68">
        <v>0</v>
      </c>
      <c r="J149" s="68">
        <v>1</v>
      </c>
    </row>
    <row r="150" spans="1:10" x14ac:dyDescent="0.3">
      <c r="A150" s="66" t="s">
        <v>68</v>
      </c>
      <c r="B150" s="66" t="s">
        <v>23</v>
      </c>
      <c r="C150" s="68">
        <v>6.1398267104870036E-2</v>
      </c>
      <c r="D150" s="68">
        <v>0.93606214520466091</v>
      </c>
      <c r="E150" s="68">
        <v>2.5395876904690767E-3</v>
      </c>
      <c r="F150" s="68">
        <v>1</v>
      </c>
      <c r="G150" s="68">
        <v>6.4315646633657006E-2</v>
      </c>
      <c r="H150" s="68">
        <v>0.93253812436611716</v>
      </c>
      <c r="I150" s="68">
        <v>3.1462290002258544E-3</v>
      </c>
      <c r="J150" s="68">
        <v>1</v>
      </c>
    </row>
    <row r="151" spans="1:10" x14ac:dyDescent="0.3">
      <c r="A151" s="66" t="s">
        <v>69</v>
      </c>
      <c r="B151" s="66" t="s">
        <v>7</v>
      </c>
      <c r="C151" s="68">
        <v>0.45949491636602163</v>
      </c>
      <c r="D151" s="68">
        <v>0.53820924893407673</v>
      </c>
      <c r="E151" s="68">
        <v>2.2958346999016072E-3</v>
      </c>
      <c r="F151" s="68">
        <v>1</v>
      </c>
      <c r="G151" s="68">
        <v>0.54504980681517845</v>
      </c>
      <c r="H151" s="68">
        <v>0.45286408328774885</v>
      </c>
      <c r="I151" s="68">
        <v>2.0861098970726922E-3</v>
      </c>
      <c r="J151" s="68">
        <v>1</v>
      </c>
    </row>
    <row r="152" spans="1:10" x14ac:dyDescent="0.3">
      <c r="A152" s="66" t="s">
        <v>69</v>
      </c>
      <c r="B152" s="66" t="s">
        <v>8</v>
      </c>
      <c r="C152" s="68">
        <v>0.67592592592592593</v>
      </c>
      <c r="D152" s="68">
        <v>0.32407407407407407</v>
      </c>
      <c r="E152" s="68">
        <v>0</v>
      </c>
      <c r="F152" s="68">
        <v>1</v>
      </c>
      <c r="G152" s="68">
        <v>0.75164319248826306</v>
      </c>
      <c r="H152" s="68">
        <v>0.24835680751173703</v>
      </c>
      <c r="I152" s="68">
        <v>0</v>
      </c>
      <c r="J152" s="68">
        <v>1</v>
      </c>
    </row>
    <row r="153" spans="1:10" x14ac:dyDescent="0.3">
      <c r="A153" s="66" t="s">
        <v>69</v>
      </c>
      <c r="B153" s="66" t="s">
        <v>9</v>
      </c>
      <c r="C153" s="68">
        <v>0.1721472013194516</v>
      </c>
      <c r="D153" s="68">
        <v>0.82438923822286359</v>
      </c>
      <c r="E153" s="68">
        <v>3.4635604576847747E-3</v>
      </c>
      <c r="F153" s="68">
        <v>1</v>
      </c>
      <c r="G153" s="68">
        <v>0.13034182663824492</v>
      </c>
      <c r="H153" s="68">
        <v>0.86320143751704226</v>
      </c>
      <c r="I153" s="68">
        <v>6.4567358447128317E-3</v>
      </c>
      <c r="J153" s="68">
        <v>1</v>
      </c>
    </row>
    <row r="154" spans="1:10" x14ac:dyDescent="0.3">
      <c r="A154" s="66" t="s">
        <v>69</v>
      </c>
      <c r="B154" s="66" t="s">
        <v>11</v>
      </c>
      <c r="C154" s="68">
        <v>0.26595744680851063</v>
      </c>
      <c r="D154" s="68">
        <v>0.73404255319148937</v>
      </c>
      <c r="E154" s="68">
        <v>0</v>
      </c>
      <c r="F154" s="68">
        <v>1</v>
      </c>
      <c r="G154" s="68">
        <v>0.38237602956450312</v>
      </c>
      <c r="H154" s="68">
        <v>0.61762397043549677</v>
      </c>
      <c r="I154" s="68">
        <v>0</v>
      </c>
      <c r="J154" s="68">
        <v>0.99999999999999989</v>
      </c>
    </row>
    <row r="155" spans="1:10" x14ac:dyDescent="0.3">
      <c r="A155" s="66" t="s">
        <v>69</v>
      </c>
      <c r="B155" s="66" t="s">
        <v>65</v>
      </c>
      <c r="C155" s="68">
        <v>1</v>
      </c>
      <c r="D155" s="68">
        <v>0</v>
      </c>
      <c r="E155" s="68">
        <v>0</v>
      </c>
      <c r="F155" s="68">
        <v>1</v>
      </c>
      <c r="G155" s="68">
        <v>1</v>
      </c>
      <c r="H155" s="68">
        <v>0</v>
      </c>
      <c r="I155" s="68">
        <v>0</v>
      </c>
      <c r="J155" s="68">
        <v>1</v>
      </c>
    </row>
    <row r="156" spans="1:10" x14ac:dyDescent="0.3">
      <c r="A156" s="66" t="s">
        <v>69</v>
      </c>
      <c r="B156" s="66" t="s">
        <v>30</v>
      </c>
      <c r="C156" s="68">
        <v>0.47410087464524586</v>
      </c>
      <c r="D156" s="68">
        <v>0.52447181053225567</v>
      </c>
      <c r="E156" s="68">
        <v>1.4273148224984648E-3</v>
      </c>
      <c r="F156" s="68">
        <v>1</v>
      </c>
      <c r="G156" s="68">
        <v>0.54208685723560968</v>
      </c>
      <c r="H156" s="68">
        <v>0.45641722919835159</v>
      </c>
      <c r="I156" s="68">
        <v>1.4959135660386818E-3</v>
      </c>
      <c r="J156" s="68">
        <v>1</v>
      </c>
    </row>
    <row r="157" spans="1:10" x14ac:dyDescent="0.3">
      <c r="A157" s="66" t="s">
        <v>69</v>
      </c>
      <c r="B157" s="66" t="s">
        <v>14</v>
      </c>
      <c r="C157" s="68">
        <v>0</v>
      </c>
      <c r="D157" s="68">
        <v>1</v>
      </c>
      <c r="E157" s="68">
        <v>0</v>
      </c>
      <c r="F157" s="68">
        <v>1</v>
      </c>
      <c r="G157" s="68">
        <v>0</v>
      </c>
      <c r="H157" s="68">
        <v>1</v>
      </c>
      <c r="I157" s="68">
        <v>0</v>
      </c>
      <c r="J157" s="68">
        <v>1</v>
      </c>
    </row>
    <row r="158" spans="1:10" x14ac:dyDescent="0.3">
      <c r="A158" s="66" t="s">
        <v>69</v>
      </c>
      <c r="B158" s="66" t="s">
        <v>15</v>
      </c>
      <c r="C158" s="68">
        <v>0.29398966548816968</v>
      </c>
      <c r="D158" s="68">
        <v>0.7057383736741909</v>
      </c>
      <c r="E158" s="68">
        <v>2.7196083763937991E-4</v>
      </c>
      <c r="F158" s="68">
        <v>1</v>
      </c>
      <c r="G158" s="68">
        <v>0.30466456413220255</v>
      </c>
      <c r="H158" s="68">
        <v>0.69529675656461309</v>
      </c>
      <c r="I158" s="68">
        <v>3.8679303184361528E-5</v>
      </c>
      <c r="J158" s="68">
        <v>1</v>
      </c>
    </row>
    <row r="159" spans="1:10" x14ac:dyDescent="0.3">
      <c r="A159" s="66" t="s">
        <v>69</v>
      </c>
      <c r="B159" s="66" t="s">
        <v>18</v>
      </c>
      <c r="C159" s="68">
        <v>0.61538461538461542</v>
      </c>
      <c r="D159" s="68">
        <v>0.38461538461538464</v>
      </c>
      <c r="E159" s="68">
        <v>0</v>
      </c>
      <c r="F159" s="68">
        <v>1</v>
      </c>
      <c r="G159" s="68">
        <v>0.73301274906319336</v>
      </c>
      <c r="H159" s="68">
        <v>0.2669872509368067</v>
      </c>
      <c r="I159" s="68">
        <v>0</v>
      </c>
      <c r="J159" s="68">
        <v>1</v>
      </c>
    </row>
    <row r="160" spans="1:10" x14ac:dyDescent="0.3">
      <c r="A160" s="66" t="s">
        <v>69</v>
      </c>
      <c r="B160" s="66" t="s">
        <v>19</v>
      </c>
      <c r="C160" s="68">
        <v>0.5625</v>
      </c>
      <c r="D160" s="68">
        <v>0.4375</v>
      </c>
      <c r="E160" s="68">
        <v>0</v>
      </c>
      <c r="F160" s="68">
        <v>1</v>
      </c>
      <c r="G160" s="68">
        <v>0.7671522267803188</v>
      </c>
      <c r="H160" s="68">
        <v>0.23284777321968111</v>
      </c>
      <c r="I160" s="68">
        <v>0</v>
      </c>
      <c r="J160" s="68">
        <v>0.99999999999999989</v>
      </c>
    </row>
    <row r="161" spans="1:10" x14ac:dyDescent="0.3">
      <c r="A161" s="66" t="s">
        <v>69</v>
      </c>
      <c r="B161" s="66" t="s">
        <v>20</v>
      </c>
      <c r="C161" s="68">
        <v>0.11871798975672215</v>
      </c>
      <c r="D161" s="68">
        <v>0.8789012483994878</v>
      </c>
      <c r="E161" s="68">
        <v>2.3807618437900126E-3</v>
      </c>
      <c r="F161" s="68">
        <v>0.99999999999999989</v>
      </c>
      <c r="G161" s="68">
        <v>0.10211702018952561</v>
      </c>
      <c r="H161" s="68">
        <v>0.89499437654993985</v>
      </c>
      <c r="I161" s="68">
        <v>2.8886032605344833E-3</v>
      </c>
      <c r="J161" s="68">
        <v>1</v>
      </c>
    </row>
    <row r="162" spans="1:10" x14ac:dyDescent="0.3">
      <c r="A162" s="66" t="s">
        <v>69</v>
      </c>
      <c r="B162" s="66" t="s">
        <v>21</v>
      </c>
      <c r="C162" s="68">
        <v>0.33162460567823343</v>
      </c>
      <c r="D162" s="68">
        <v>0.66206624605678233</v>
      </c>
      <c r="E162" s="68">
        <v>6.3091482649842269E-3</v>
      </c>
      <c r="F162" s="68">
        <v>1</v>
      </c>
      <c r="G162" s="68">
        <v>0.34645221165857826</v>
      </c>
      <c r="H162" s="68">
        <v>0.64410279056868902</v>
      </c>
      <c r="I162" s="68">
        <v>9.4449977727325985E-3</v>
      </c>
      <c r="J162" s="68">
        <v>0.99999999999999989</v>
      </c>
    </row>
    <row r="163" spans="1:10" x14ac:dyDescent="0.3">
      <c r="A163" s="66" t="s">
        <v>69</v>
      </c>
      <c r="B163" s="66" t="s">
        <v>23</v>
      </c>
      <c r="C163" s="68">
        <v>0.23415825353577607</v>
      </c>
      <c r="D163" s="68">
        <v>0.76386329463104696</v>
      </c>
      <c r="E163" s="68">
        <v>1.9784518331769415E-3</v>
      </c>
      <c r="F163" s="68">
        <v>1</v>
      </c>
      <c r="G163" s="68">
        <v>0.24366082601285666</v>
      </c>
      <c r="H163" s="68">
        <v>0.75383077683563071</v>
      </c>
      <c r="I163" s="68">
        <v>2.5083971515124691E-3</v>
      </c>
      <c r="J163" s="68">
        <v>0.99999999999999989</v>
      </c>
    </row>
    <row r="164" spans="1:10" x14ac:dyDescent="0.3">
      <c r="A164" s="66" t="s">
        <v>70</v>
      </c>
      <c r="B164" s="66" t="s">
        <v>7</v>
      </c>
      <c r="C164" s="68">
        <v>0.24539877300613497</v>
      </c>
      <c r="D164" s="68">
        <v>0.754601226993865</v>
      </c>
      <c r="E164" s="68">
        <v>0</v>
      </c>
      <c r="F164" s="68">
        <v>1</v>
      </c>
      <c r="G164" s="68">
        <v>0.41250123012720574</v>
      </c>
      <c r="H164" s="68">
        <v>0.58749876987279437</v>
      </c>
      <c r="I164" s="68">
        <v>0</v>
      </c>
      <c r="J164" s="68">
        <v>1</v>
      </c>
    </row>
    <row r="165" spans="1:10" x14ac:dyDescent="0.3">
      <c r="A165" s="66" t="s">
        <v>70</v>
      </c>
      <c r="B165" s="66" t="s">
        <v>8</v>
      </c>
      <c r="C165" s="68">
        <v>0.52631578947368418</v>
      </c>
      <c r="D165" s="68">
        <v>0.47368421052631576</v>
      </c>
      <c r="E165" s="68">
        <v>0</v>
      </c>
      <c r="F165" s="68">
        <v>1</v>
      </c>
      <c r="G165" s="68">
        <v>0.73501064536068317</v>
      </c>
      <c r="H165" s="68">
        <v>0.26498935463931689</v>
      </c>
      <c r="I165" s="68">
        <v>0</v>
      </c>
      <c r="J165" s="68">
        <v>1</v>
      </c>
    </row>
    <row r="166" spans="1:10" x14ac:dyDescent="0.3">
      <c r="A166" s="66" t="s">
        <v>70</v>
      </c>
      <c r="B166" s="66" t="s">
        <v>9</v>
      </c>
      <c r="C166" s="68">
        <v>9.2787606477581205E-2</v>
      </c>
      <c r="D166" s="68">
        <v>0.90693157352803522</v>
      </c>
      <c r="E166" s="68">
        <v>2.8081999438360012E-4</v>
      </c>
      <c r="F166" s="68">
        <v>1</v>
      </c>
      <c r="G166" s="68">
        <v>5.0333991841075197E-2</v>
      </c>
      <c r="H166" s="68">
        <v>0.94928814676228301</v>
      </c>
      <c r="I166" s="68">
        <v>3.7786139664177846E-4</v>
      </c>
      <c r="J166" s="68">
        <v>1</v>
      </c>
    </row>
    <row r="167" spans="1:10" x14ac:dyDescent="0.3">
      <c r="A167" s="66" t="s">
        <v>70</v>
      </c>
      <c r="B167" s="66" t="s">
        <v>11</v>
      </c>
      <c r="C167" s="68">
        <v>0</v>
      </c>
      <c r="D167" s="68">
        <v>1</v>
      </c>
      <c r="E167" s="68">
        <v>0</v>
      </c>
      <c r="F167" s="68">
        <v>1</v>
      </c>
      <c r="G167" s="68">
        <v>0</v>
      </c>
      <c r="H167" s="68">
        <v>1</v>
      </c>
      <c r="I167" s="68">
        <v>0</v>
      </c>
      <c r="J167" s="68">
        <v>1</v>
      </c>
    </row>
    <row r="168" spans="1:10" x14ac:dyDescent="0.3">
      <c r="A168" s="66" t="s">
        <v>70</v>
      </c>
      <c r="B168" s="66" t="s">
        <v>30</v>
      </c>
      <c r="C168" s="68">
        <v>7.4215761285386386E-2</v>
      </c>
      <c r="D168" s="68">
        <v>0.92578423871461357</v>
      </c>
      <c r="E168" s="68">
        <v>0</v>
      </c>
      <c r="F168" s="68">
        <v>1</v>
      </c>
      <c r="G168" s="68">
        <v>6.4265621650449231E-2</v>
      </c>
      <c r="H168" s="68">
        <v>0.93573437834955075</v>
      </c>
      <c r="I168" s="68">
        <v>0</v>
      </c>
      <c r="J168" s="68">
        <v>1</v>
      </c>
    </row>
    <row r="169" spans="1:10" x14ac:dyDescent="0.3">
      <c r="A169" s="66" t="s">
        <v>70</v>
      </c>
      <c r="B169" s="66" t="s">
        <v>27</v>
      </c>
      <c r="C169" s="68">
        <v>1</v>
      </c>
      <c r="D169" s="68">
        <v>0</v>
      </c>
      <c r="E169" s="68">
        <v>0</v>
      </c>
      <c r="F169" s="68">
        <v>1</v>
      </c>
      <c r="G169" s="68">
        <v>1</v>
      </c>
      <c r="H169" s="68">
        <v>0</v>
      </c>
      <c r="I169" s="68">
        <v>0</v>
      </c>
      <c r="J169" s="68">
        <v>1</v>
      </c>
    </row>
    <row r="170" spans="1:10" x14ac:dyDescent="0.3">
      <c r="A170" s="66" t="s">
        <v>70</v>
      </c>
      <c r="B170" s="66" t="s">
        <v>15</v>
      </c>
      <c r="C170" s="68">
        <v>0.17367458866544791</v>
      </c>
      <c r="D170" s="68">
        <v>0.82449725776965266</v>
      </c>
      <c r="E170" s="68">
        <v>1.8281535648994515E-3</v>
      </c>
      <c r="F170" s="68">
        <v>1</v>
      </c>
      <c r="G170" s="68">
        <v>0.2168042336532649</v>
      </c>
      <c r="H170" s="68">
        <v>0.78021709842307729</v>
      </c>
      <c r="I170" s="68">
        <v>2.9786679236578481E-3</v>
      </c>
      <c r="J170" s="68">
        <v>1</v>
      </c>
    </row>
    <row r="171" spans="1:10" x14ac:dyDescent="0.3">
      <c r="A171" s="66" t="s">
        <v>70</v>
      </c>
      <c r="B171" s="66" t="s">
        <v>20</v>
      </c>
      <c r="C171" s="68">
        <v>3.4266944826667853E-2</v>
      </c>
      <c r="D171" s="68">
        <v>0.96546673176794351</v>
      </c>
      <c r="E171" s="68">
        <v>2.6632340538861022E-4</v>
      </c>
      <c r="F171" s="68">
        <v>0.99999999999999989</v>
      </c>
      <c r="G171" s="68">
        <v>2.1514311214301831E-2</v>
      </c>
      <c r="H171" s="68">
        <v>0.97803904061929181</v>
      </c>
      <c r="I171" s="68">
        <v>4.4664816640639106E-4</v>
      </c>
      <c r="J171" s="68">
        <v>1</v>
      </c>
    </row>
    <row r="172" spans="1:10" x14ac:dyDescent="0.3">
      <c r="A172" s="66" t="s">
        <v>70</v>
      </c>
      <c r="B172" s="66" t="s">
        <v>21</v>
      </c>
      <c r="C172" s="68">
        <v>3.8461538461538464E-2</v>
      </c>
      <c r="D172" s="68">
        <v>0.92307692307692313</v>
      </c>
      <c r="E172" s="68">
        <v>3.8461538461538464E-2</v>
      </c>
      <c r="F172" s="68">
        <v>1</v>
      </c>
      <c r="G172" s="68">
        <v>3.1834337814866324E-2</v>
      </c>
      <c r="H172" s="68">
        <v>0.94467624787513516</v>
      </c>
      <c r="I172" s="68">
        <v>2.3489414309998451E-2</v>
      </c>
      <c r="J172" s="68">
        <v>0.99999999999999989</v>
      </c>
    </row>
    <row r="173" spans="1:10" x14ac:dyDescent="0.3">
      <c r="A173" s="66" t="s">
        <v>70</v>
      </c>
      <c r="B173" s="66" t="s">
        <v>23</v>
      </c>
      <c r="C173" s="68">
        <v>0.17901932289143657</v>
      </c>
      <c r="D173" s="68">
        <v>0.82055008342752567</v>
      </c>
      <c r="E173" s="68">
        <v>4.3059368103773077E-4</v>
      </c>
      <c r="F173" s="68">
        <v>0.99999999999999989</v>
      </c>
      <c r="G173" s="68">
        <v>0.25199580706592301</v>
      </c>
      <c r="H173" s="68">
        <v>0.74746843526376872</v>
      </c>
      <c r="I173" s="68">
        <v>5.3575767030841976E-4</v>
      </c>
      <c r="J173" s="68">
        <v>1.0000000000000002</v>
      </c>
    </row>
    <row r="174" spans="1:10" x14ac:dyDescent="0.3">
      <c r="A174" s="66" t="s">
        <v>71</v>
      </c>
      <c r="B174" s="66" t="s">
        <v>7</v>
      </c>
      <c r="C174" s="68">
        <v>1</v>
      </c>
      <c r="D174" s="68">
        <v>0</v>
      </c>
      <c r="E174" s="68">
        <v>0</v>
      </c>
      <c r="F174" s="68">
        <v>1</v>
      </c>
      <c r="G174" s="68">
        <v>1</v>
      </c>
      <c r="H174" s="68">
        <v>0</v>
      </c>
      <c r="I174" s="68">
        <v>0</v>
      </c>
      <c r="J174" s="68">
        <v>1</v>
      </c>
    </row>
    <row r="175" spans="1:10" x14ac:dyDescent="0.3">
      <c r="A175" s="66" t="s">
        <v>71</v>
      </c>
      <c r="B175" s="66" t="s">
        <v>9</v>
      </c>
      <c r="C175" s="68">
        <v>0.15229665801922784</v>
      </c>
      <c r="D175" s="68">
        <v>0.8470929345338013</v>
      </c>
      <c r="E175" s="68">
        <v>6.10407446970853E-4</v>
      </c>
      <c r="F175" s="68">
        <v>1</v>
      </c>
      <c r="G175" s="68">
        <v>0.10469041421914681</v>
      </c>
      <c r="H175" s="68">
        <v>0.89367939882672576</v>
      </c>
      <c r="I175" s="68">
        <v>1.6301869541273432E-3</v>
      </c>
      <c r="J175" s="68">
        <v>0.99999999999999989</v>
      </c>
    </row>
    <row r="176" spans="1:10" x14ac:dyDescent="0.3">
      <c r="A176" s="66" t="s">
        <v>71</v>
      </c>
      <c r="B176" s="66" t="s">
        <v>30</v>
      </c>
      <c r="C176" s="68">
        <v>0.274929085751691</v>
      </c>
      <c r="D176" s="68">
        <v>0.72507091424830894</v>
      </c>
      <c r="E176" s="68">
        <v>0</v>
      </c>
      <c r="F176" s="68">
        <v>1</v>
      </c>
      <c r="G176" s="68">
        <v>0.28976705636216676</v>
      </c>
      <c r="H176" s="68">
        <v>0.71023294363783329</v>
      </c>
      <c r="I176" s="68">
        <v>0</v>
      </c>
      <c r="J176" s="68">
        <v>1</v>
      </c>
    </row>
    <row r="177" spans="1:10" x14ac:dyDescent="0.3">
      <c r="A177" s="66" t="s">
        <v>71</v>
      </c>
      <c r="B177" s="66" t="s">
        <v>27</v>
      </c>
      <c r="C177" s="68">
        <v>0.99373907979033194</v>
      </c>
      <c r="D177" s="68">
        <v>6.2609202096680257E-3</v>
      </c>
      <c r="E177" s="68">
        <v>0</v>
      </c>
      <c r="F177" s="68">
        <v>1</v>
      </c>
      <c r="G177" s="68">
        <v>0.99833556137593238</v>
      </c>
      <c r="H177" s="68">
        <v>1.6644386240675711E-3</v>
      </c>
      <c r="I177" s="68">
        <v>0</v>
      </c>
      <c r="J177" s="68">
        <v>1</v>
      </c>
    </row>
    <row r="178" spans="1:10" x14ac:dyDescent="0.3">
      <c r="A178" s="66" t="s">
        <v>71</v>
      </c>
      <c r="B178" s="66" t="s">
        <v>31</v>
      </c>
      <c r="C178" s="68">
        <v>0.99059903804110183</v>
      </c>
      <c r="D178" s="68">
        <v>9.40096195889812E-3</v>
      </c>
      <c r="E178" s="68">
        <v>0</v>
      </c>
      <c r="F178" s="68">
        <v>1</v>
      </c>
      <c r="G178" s="68">
        <v>0.99628687275416894</v>
      </c>
      <c r="H178" s="68">
        <v>3.7131272458310683E-3</v>
      </c>
      <c r="I178" s="68">
        <v>0</v>
      </c>
      <c r="J178" s="68">
        <v>1</v>
      </c>
    </row>
    <row r="179" spans="1:10" x14ac:dyDescent="0.3">
      <c r="A179" s="66" t="s">
        <v>71</v>
      </c>
      <c r="B179" s="66" t="s">
        <v>15</v>
      </c>
      <c r="C179" s="68">
        <v>0.22961104140526975</v>
      </c>
      <c r="D179" s="68">
        <v>0.77038895859473022</v>
      </c>
      <c r="E179" s="68">
        <v>0</v>
      </c>
      <c r="F179" s="68">
        <v>1</v>
      </c>
      <c r="G179" s="68">
        <v>0.22686323837364553</v>
      </c>
      <c r="H179" s="68">
        <v>0.77313676162635447</v>
      </c>
      <c r="I179" s="68">
        <v>0</v>
      </c>
      <c r="J179" s="68">
        <v>1</v>
      </c>
    </row>
    <row r="180" spans="1:10" x14ac:dyDescent="0.3">
      <c r="A180" s="66" t="s">
        <v>71</v>
      </c>
      <c r="B180" s="66" t="s">
        <v>16</v>
      </c>
      <c r="C180" s="68">
        <v>1</v>
      </c>
      <c r="D180" s="68">
        <v>0</v>
      </c>
      <c r="E180" s="68">
        <v>0</v>
      </c>
      <c r="F180" s="68">
        <v>1</v>
      </c>
      <c r="G180" s="68">
        <v>1</v>
      </c>
      <c r="H180" s="68">
        <v>0</v>
      </c>
      <c r="I180" s="68">
        <v>0</v>
      </c>
      <c r="J180" s="68">
        <v>1</v>
      </c>
    </row>
    <row r="181" spans="1:10" x14ac:dyDescent="0.3">
      <c r="A181" s="66" t="s">
        <v>71</v>
      </c>
      <c r="B181" s="66" t="s">
        <v>20</v>
      </c>
      <c r="C181" s="68">
        <v>0.10981042163058116</v>
      </c>
      <c r="D181" s="68">
        <v>0.88956800994509477</v>
      </c>
      <c r="E181" s="68">
        <v>6.2156842432404429E-4</v>
      </c>
      <c r="F181" s="68">
        <v>1</v>
      </c>
      <c r="G181" s="68">
        <v>8.5587672540767615E-2</v>
      </c>
      <c r="H181" s="68">
        <v>0.91349369780182588</v>
      </c>
      <c r="I181" s="68">
        <v>9.1862965740643389E-4</v>
      </c>
      <c r="J181" s="68">
        <v>0.99999999999999989</v>
      </c>
    </row>
    <row r="182" spans="1:10" x14ac:dyDescent="0.3">
      <c r="A182" s="66" t="s">
        <v>71</v>
      </c>
      <c r="B182" s="66" t="s">
        <v>21</v>
      </c>
      <c r="C182" s="68">
        <v>0.41489361702127658</v>
      </c>
      <c r="D182" s="68">
        <v>0.58510638297872342</v>
      </c>
      <c r="E182" s="68">
        <v>0</v>
      </c>
      <c r="F182" s="68">
        <v>1</v>
      </c>
      <c r="G182" s="68">
        <v>0.78107568062609278</v>
      </c>
      <c r="H182" s="68">
        <v>0.21892431937390722</v>
      </c>
      <c r="I182" s="68">
        <v>0</v>
      </c>
      <c r="J182" s="68">
        <v>1</v>
      </c>
    </row>
    <row r="183" spans="1:10" x14ac:dyDescent="0.3">
      <c r="A183" s="66" t="s">
        <v>71</v>
      </c>
      <c r="B183" s="66" t="s">
        <v>23</v>
      </c>
      <c r="C183" s="68">
        <v>0.34875377643504529</v>
      </c>
      <c r="D183" s="68">
        <v>0.65105740181268879</v>
      </c>
      <c r="E183" s="68">
        <v>1.8882175226586103E-4</v>
      </c>
      <c r="F183" s="68">
        <v>1</v>
      </c>
      <c r="G183" s="68">
        <v>0.4570530196726999</v>
      </c>
      <c r="H183" s="68">
        <v>0.54232383127945871</v>
      </c>
      <c r="I183" s="68">
        <v>6.2314904784149469E-4</v>
      </c>
      <c r="J183" s="68">
        <v>1</v>
      </c>
    </row>
    <row r="184" spans="1:10" x14ac:dyDescent="0.3">
      <c r="A184" s="66" t="s">
        <v>72</v>
      </c>
      <c r="B184" s="66" t="s">
        <v>7</v>
      </c>
      <c r="C184" s="68">
        <v>0.92332268370607029</v>
      </c>
      <c r="D184" s="68">
        <v>7.6677316293929709E-2</v>
      </c>
      <c r="E184" s="68">
        <v>0</v>
      </c>
      <c r="F184" s="68">
        <v>1</v>
      </c>
      <c r="G184" s="68">
        <v>0.97167228263413652</v>
      </c>
      <c r="H184" s="68">
        <v>2.8327717365863543E-2</v>
      </c>
      <c r="I184" s="68">
        <v>0</v>
      </c>
      <c r="J184" s="68">
        <v>1</v>
      </c>
    </row>
    <row r="185" spans="1:10" x14ac:dyDescent="0.3">
      <c r="A185" s="66" t="s">
        <v>72</v>
      </c>
      <c r="B185" s="66" t="s">
        <v>8</v>
      </c>
      <c r="C185" s="68">
        <v>0.31818181818181818</v>
      </c>
      <c r="D185" s="68">
        <v>0.68181818181818177</v>
      </c>
      <c r="E185" s="68">
        <v>0</v>
      </c>
      <c r="F185" s="68">
        <v>1</v>
      </c>
      <c r="G185" s="68">
        <v>0.42062012291968781</v>
      </c>
      <c r="H185" s="68">
        <v>0.57937987708031213</v>
      </c>
      <c r="I185" s="68">
        <v>0</v>
      </c>
      <c r="J185" s="68">
        <v>1</v>
      </c>
    </row>
    <row r="186" spans="1:10" x14ac:dyDescent="0.3">
      <c r="A186" s="66" t="s">
        <v>72</v>
      </c>
      <c r="B186" s="66" t="s">
        <v>9</v>
      </c>
      <c r="C186" s="68">
        <v>3.4843205574912892E-3</v>
      </c>
      <c r="D186" s="68">
        <v>0.99651567944250874</v>
      </c>
      <c r="E186" s="68">
        <v>0</v>
      </c>
      <c r="F186" s="68">
        <v>1</v>
      </c>
      <c r="G186" s="68">
        <v>3.8182297837533242E-3</v>
      </c>
      <c r="H186" s="68">
        <v>0.99618177021624665</v>
      </c>
      <c r="I186" s="68">
        <v>0</v>
      </c>
      <c r="J186" s="68">
        <v>1</v>
      </c>
    </row>
    <row r="187" spans="1:10" x14ac:dyDescent="0.3">
      <c r="A187" s="66" t="s">
        <v>72</v>
      </c>
      <c r="B187" s="66" t="s">
        <v>65</v>
      </c>
      <c r="C187" s="68">
        <v>0</v>
      </c>
      <c r="D187" s="68">
        <v>1</v>
      </c>
      <c r="E187" s="68">
        <v>0</v>
      </c>
      <c r="F187" s="68">
        <v>1</v>
      </c>
      <c r="G187" s="68">
        <v>0</v>
      </c>
      <c r="H187" s="68">
        <v>1</v>
      </c>
      <c r="I187" s="68">
        <v>0</v>
      </c>
      <c r="J187" s="68">
        <v>1</v>
      </c>
    </row>
    <row r="188" spans="1:10" x14ac:dyDescent="0.3">
      <c r="A188" s="66" t="s">
        <v>72</v>
      </c>
      <c r="B188" s="66" t="s">
        <v>30</v>
      </c>
      <c r="C188" s="68">
        <v>0</v>
      </c>
      <c r="D188" s="68">
        <v>1</v>
      </c>
      <c r="E188" s="68">
        <v>0</v>
      </c>
      <c r="F188" s="68">
        <v>1</v>
      </c>
      <c r="G188" s="68">
        <v>0</v>
      </c>
      <c r="H188" s="68">
        <v>1</v>
      </c>
      <c r="I188" s="68">
        <v>0</v>
      </c>
      <c r="J188" s="68">
        <v>1</v>
      </c>
    </row>
    <row r="189" spans="1:10" x14ac:dyDescent="0.3">
      <c r="A189" s="66" t="s">
        <v>72</v>
      </c>
      <c r="B189" s="66" t="s">
        <v>14</v>
      </c>
      <c r="C189" s="68">
        <v>0.125</v>
      </c>
      <c r="D189" s="68">
        <v>0.875</v>
      </c>
      <c r="E189" s="68">
        <v>0</v>
      </c>
      <c r="F189" s="68">
        <v>1</v>
      </c>
      <c r="G189" s="68">
        <v>4.331450094161958E-2</v>
      </c>
      <c r="H189" s="68">
        <v>0.95668549905838052</v>
      </c>
      <c r="I189" s="68">
        <v>0</v>
      </c>
      <c r="J189" s="68">
        <v>1</v>
      </c>
    </row>
    <row r="190" spans="1:10" x14ac:dyDescent="0.3">
      <c r="A190" s="66" t="s">
        <v>72</v>
      </c>
      <c r="B190" s="66" t="s">
        <v>15</v>
      </c>
      <c r="C190" s="68">
        <v>1.875901875901876E-2</v>
      </c>
      <c r="D190" s="68">
        <v>0.98124098124098125</v>
      </c>
      <c r="E190" s="68">
        <v>0</v>
      </c>
      <c r="F190" s="68">
        <v>1</v>
      </c>
      <c r="G190" s="68">
        <v>1.2349657900517117E-2</v>
      </c>
      <c r="H190" s="68">
        <v>0.98765034209948288</v>
      </c>
      <c r="I190" s="68">
        <v>0</v>
      </c>
      <c r="J190" s="68">
        <v>1</v>
      </c>
    </row>
    <row r="191" spans="1:10" x14ac:dyDescent="0.3">
      <c r="A191" s="66" t="s">
        <v>72</v>
      </c>
      <c r="B191" s="66" t="s">
        <v>20</v>
      </c>
      <c r="C191" s="68">
        <v>1.680672268907563E-2</v>
      </c>
      <c r="D191" s="68">
        <v>0.98319327731092432</v>
      </c>
      <c r="E191" s="68">
        <v>0</v>
      </c>
      <c r="F191" s="68">
        <v>1</v>
      </c>
      <c r="G191" s="68">
        <v>2.5425103090395214E-3</v>
      </c>
      <c r="H191" s="68">
        <v>0.99745748969096037</v>
      </c>
      <c r="I191" s="68">
        <v>0</v>
      </c>
      <c r="J191" s="68">
        <v>0.99999999999999989</v>
      </c>
    </row>
    <row r="192" spans="1:10" x14ac:dyDescent="0.3">
      <c r="A192" s="66" t="s">
        <v>72</v>
      </c>
      <c r="B192" s="66" t="s">
        <v>21</v>
      </c>
      <c r="C192" s="68">
        <v>0</v>
      </c>
      <c r="D192" s="68">
        <v>1</v>
      </c>
      <c r="E192" s="68">
        <v>0</v>
      </c>
      <c r="F192" s="68">
        <v>1</v>
      </c>
      <c r="G192" s="68">
        <v>0</v>
      </c>
      <c r="H192" s="68">
        <v>1</v>
      </c>
      <c r="I192" s="68">
        <v>0</v>
      </c>
      <c r="J192" s="68">
        <v>1</v>
      </c>
    </row>
    <row r="193" spans="1:10" x14ac:dyDescent="0.3">
      <c r="A193" s="66" t="s">
        <v>72</v>
      </c>
      <c r="B193" s="66" t="s">
        <v>23</v>
      </c>
      <c r="C193" s="68">
        <v>7.5949367088607597E-2</v>
      </c>
      <c r="D193" s="68">
        <v>0.92405063291139244</v>
      </c>
      <c r="E193" s="68">
        <v>0</v>
      </c>
      <c r="F193" s="68">
        <v>1</v>
      </c>
      <c r="G193" s="68">
        <v>3.7319962309866728E-2</v>
      </c>
      <c r="H193" s="68">
        <v>0.96268003769013333</v>
      </c>
      <c r="I193" s="68">
        <v>0</v>
      </c>
      <c r="J193" s="68">
        <v>1</v>
      </c>
    </row>
    <row r="194" spans="1:10" x14ac:dyDescent="0.3">
      <c r="A194" s="66" t="s">
        <v>73</v>
      </c>
      <c r="B194" s="66" t="s">
        <v>7</v>
      </c>
      <c r="C194" s="68">
        <v>0.75324675324675328</v>
      </c>
      <c r="D194" s="68">
        <v>0.24605124605124606</v>
      </c>
      <c r="E194" s="68">
        <v>7.0200070200070197E-4</v>
      </c>
      <c r="F194" s="68">
        <v>1</v>
      </c>
      <c r="G194" s="68">
        <v>0.79780991059553186</v>
      </c>
      <c r="H194" s="68">
        <v>0.20193972844370781</v>
      </c>
      <c r="I194" s="68">
        <v>2.503609607601871E-4</v>
      </c>
      <c r="J194" s="68">
        <v>0.99999999999999978</v>
      </c>
    </row>
    <row r="195" spans="1:10" x14ac:dyDescent="0.3">
      <c r="A195" s="66" t="s">
        <v>73</v>
      </c>
      <c r="B195" s="66" t="s">
        <v>9</v>
      </c>
      <c r="C195" s="68">
        <v>4.9682415383276779E-2</v>
      </c>
      <c r="D195" s="68">
        <v>0.94909945184025057</v>
      </c>
      <c r="E195" s="68">
        <v>1.2181327764726356E-3</v>
      </c>
      <c r="F195" s="68">
        <v>1</v>
      </c>
      <c r="G195" s="68">
        <v>5.4499943595771178E-2</v>
      </c>
      <c r="H195" s="68">
        <v>0.94473071024480926</v>
      </c>
      <c r="I195" s="68">
        <v>7.6934615941954285E-4</v>
      </c>
      <c r="J195" s="68">
        <v>1</v>
      </c>
    </row>
    <row r="196" spans="1:10" x14ac:dyDescent="0.3">
      <c r="A196" s="66" t="s">
        <v>73</v>
      </c>
      <c r="B196" s="66" t="s">
        <v>30</v>
      </c>
      <c r="C196" s="68">
        <v>0.10648148148148148</v>
      </c>
      <c r="D196" s="68">
        <v>0.89351851851851849</v>
      </c>
      <c r="E196" s="68">
        <v>0</v>
      </c>
      <c r="F196" s="68">
        <v>1</v>
      </c>
      <c r="G196" s="68">
        <v>0.13050637904228563</v>
      </c>
      <c r="H196" s="68">
        <v>0.86949362095771443</v>
      </c>
      <c r="I196" s="68">
        <v>0</v>
      </c>
      <c r="J196" s="68">
        <v>1</v>
      </c>
    </row>
    <row r="197" spans="1:10" x14ac:dyDescent="0.3">
      <c r="A197" s="66" t="s">
        <v>73</v>
      </c>
      <c r="B197" s="66" t="s">
        <v>15</v>
      </c>
      <c r="C197" s="68">
        <v>0.5106888361045131</v>
      </c>
      <c r="D197" s="68">
        <v>0.48931116389548696</v>
      </c>
      <c r="E197" s="68">
        <v>0</v>
      </c>
      <c r="F197" s="68">
        <v>1</v>
      </c>
      <c r="G197" s="68">
        <v>0.45791984796675622</v>
      </c>
      <c r="H197" s="68">
        <v>0.54208015203324378</v>
      </c>
      <c r="I197" s="68">
        <v>0</v>
      </c>
      <c r="J197" s="68">
        <v>1</v>
      </c>
    </row>
    <row r="198" spans="1:10" x14ac:dyDescent="0.3">
      <c r="A198" s="66" t="s">
        <v>73</v>
      </c>
      <c r="B198" s="66" t="s">
        <v>20</v>
      </c>
      <c r="C198" s="68">
        <v>3.6770961338500802E-2</v>
      </c>
      <c r="D198" s="68">
        <v>0.9619056621608848</v>
      </c>
      <c r="E198" s="68">
        <v>1.3233765006144247E-3</v>
      </c>
      <c r="F198" s="68">
        <v>1</v>
      </c>
      <c r="G198" s="68">
        <v>3.7643362255477091E-2</v>
      </c>
      <c r="H198" s="68">
        <v>0.96115213455549076</v>
      </c>
      <c r="I198" s="68">
        <v>1.2045031890320934E-3</v>
      </c>
      <c r="J198" s="68">
        <v>0.99999999999999989</v>
      </c>
    </row>
    <row r="199" spans="1:10" x14ac:dyDescent="0.3">
      <c r="A199" s="66" t="s">
        <v>73</v>
      </c>
      <c r="B199" s="66" t="s">
        <v>21</v>
      </c>
      <c r="C199" s="68">
        <v>0.2283464566929134</v>
      </c>
      <c r="D199" s="68">
        <v>0.77165354330708658</v>
      </c>
      <c r="E199" s="68">
        <v>0</v>
      </c>
      <c r="F199" s="68">
        <v>1</v>
      </c>
      <c r="G199" s="68">
        <v>0.16783189920098338</v>
      </c>
      <c r="H199" s="68">
        <v>0.83216810079901671</v>
      </c>
      <c r="I199" s="68">
        <v>0</v>
      </c>
      <c r="J199" s="68">
        <v>1</v>
      </c>
    </row>
    <row r="200" spans="1:10" x14ac:dyDescent="0.3">
      <c r="A200" s="66" t="s">
        <v>73</v>
      </c>
      <c r="B200" s="66" t="s">
        <v>23</v>
      </c>
      <c r="C200" s="68">
        <v>0.47155605131065254</v>
      </c>
      <c r="D200" s="68">
        <v>0.52691020635805907</v>
      </c>
      <c r="E200" s="68">
        <v>1.5337423312883436E-3</v>
      </c>
      <c r="F200" s="68">
        <v>0.99999999999999989</v>
      </c>
      <c r="G200" s="68">
        <v>0.51337011135689159</v>
      </c>
      <c r="H200" s="68">
        <v>0.48533151706217581</v>
      </c>
      <c r="I200" s="68">
        <v>1.2983715809324785E-3</v>
      </c>
      <c r="J200" s="68">
        <v>0.99999999999999989</v>
      </c>
    </row>
    <row r="201" spans="1:10" x14ac:dyDescent="0.3">
      <c r="A201" s="66" t="s">
        <v>74</v>
      </c>
      <c r="B201" s="66" t="s">
        <v>7</v>
      </c>
      <c r="C201" s="68">
        <v>0</v>
      </c>
      <c r="D201" s="68">
        <v>1</v>
      </c>
      <c r="E201" s="68">
        <v>0</v>
      </c>
      <c r="F201" s="68">
        <v>1</v>
      </c>
      <c r="G201" s="68">
        <v>0</v>
      </c>
      <c r="H201" s="68">
        <v>1</v>
      </c>
      <c r="I201" s="68">
        <v>0</v>
      </c>
      <c r="J201" s="68">
        <v>1</v>
      </c>
    </row>
    <row r="202" spans="1:10" x14ac:dyDescent="0.3">
      <c r="A202" s="66" t="s">
        <v>74</v>
      </c>
      <c r="B202" s="66" t="s">
        <v>9</v>
      </c>
      <c r="C202" s="68">
        <v>0</v>
      </c>
      <c r="D202" s="68">
        <v>1</v>
      </c>
      <c r="E202" s="68">
        <v>0</v>
      </c>
      <c r="F202" s="68">
        <v>1</v>
      </c>
      <c r="G202" s="68">
        <v>0</v>
      </c>
      <c r="H202" s="68">
        <v>1</v>
      </c>
      <c r="I202" s="68">
        <v>0</v>
      </c>
      <c r="J202" s="68">
        <v>1</v>
      </c>
    </row>
    <row r="203" spans="1:10" x14ac:dyDescent="0.3">
      <c r="A203" s="66" t="s">
        <v>74</v>
      </c>
      <c r="B203" s="66" t="s">
        <v>30</v>
      </c>
      <c r="C203" s="68">
        <v>0</v>
      </c>
      <c r="D203" s="68">
        <v>1</v>
      </c>
      <c r="E203" s="68">
        <v>0</v>
      </c>
      <c r="F203" s="68">
        <v>1</v>
      </c>
      <c r="G203" s="68">
        <v>0</v>
      </c>
      <c r="H203" s="68">
        <v>1</v>
      </c>
      <c r="I203" s="68">
        <v>0</v>
      </c>
      <c r="J203" s="68">
        <v>1</v>
      </c>
    </row>
    <row r="204" spans="1:10" x14ac:dyDescent="0.3">
      <c r="A204" s="66" t="s">
        <v>74</v>
      </c>
      <c r="B204" s="66" t="s">
        <v>15</v>
      </c>
      <c r="C204" s="68">
        <v>0</v>
      </c>
      <c r="D204" s="68">
        <v>1</v>
      </c>
      <c r="E204" s="68">
        <v>0</v>
      </c>
      <c r="F204" s="68">
        <v>1</v>
      </c>
      <c r="G204" s="68">
        <v>0</v>
      </c>
      <c r="H204" s="68">
        <v>1</v>
      </c>
      <c r="I204" s="68">
        <v>0</v>
      </c>
      <c r="J204" s="68">
        <v>1</v>
      </c>
    </row>
    <row r="205" spans="1:10" x14ac:dyDescent="0.3">
      <c r="A205" s="66" t="s">
        <v>74</v>
      </c>
      <c r="B205" s="66" t="s">
        <v>20</v>
      </c>
      <c r="C205" s="68">
        <v>0</v>
      </c>
      <c r="D205" s="68">
        <v>1</v>
      </c>
      <c r="E205" s="68">
        <v>0</v>
      </c>
      <c r="F205" s="68">
        <v>1</v>
      </c>
      <c r="G205" s="68">
        <v>0</v>
      </c>
      <c r="H205" s="68">
        <v>1</v>
      </c>
      <c r="I205" s="68">
        <v>0</v>
      </c>
      <c r="J205" s="68">
        <v>1</v>
      </c>
    </row>
    <row r="206" spans="1:10" x14ac:dyDescent="0.3">
      <c r="A206" s="66" t="s">
        <v>74</v>
      </c>
      <c r="B206" s="66" t="s">
        <v>21</v>
      </c>
      <c r="C206" s="68">
        <v>0</v>
      </c>
      <c r="D206" s="68">
        <v>1</v>
      </c>
      <c r="E206" s="68">
        <v>0</v>
      </c>
      <c r="F206" s="68">
        <v>1</v>
      </c>
      <c r="G206" s="68">
        <v>0</v>
      </c>
      <c r="H206" s="68">
        <v>1</v>
      </c>
      <c r="I206" s="68">
        <v>0</v>
      </c>
      <c r="J206" s="68">
        <v>1</v>
      </c>
    </row>
    <row r="207" spans="1:10" x14ac:dyDescent="0.3">
      <c r="A207" s="66" t="s">
        <v>74</v>
      </c>
      <c r="B207" s="66" t="s">
        <v>23</v>
      </c>
      <c r="C207" s="68">
        <v>0</v>
      </c>
      <c r="D207" s="68">
        <v>1</v>
      </c>
      <c r="E207" s="68">
        <v>0</v>
      </c>
      <c r="F207" s="68">
        <v>1</v>
      </c>
      <c r="G207" s="68">
        <v>0</v>
      </c>
      <c r="H207" s="68">
        <v>1</v>
      </c>
      <c r="I207" s="68">
        <v>0</v>
      </c>
      <c r="J207" s="68">
        <v>1</v>
      </c>
    </row>
    <row r="208" spans="1:10" x14ac:dyDescent="0.3">
      <c r="A208" s="66" t="s">
        <v>75</v>
      </c>
      <c r="B208" s="66" t="s">
        <v>7</v>
      </c>
      <c r="C208" s="68">
        <v>7.0029178824510208E-2</v>
      </c>
      <c r="D208" s="68">
        <v>0.92413505627344728</v>
      </c>
      <c r="E208" s="68">
        <v>5.8357649020425173E-3</v>
      </c>
      <c r="F208" s="68">
        <v>1</v>
      </c>
      <c r="G208" s="68">
        <v>4.4747460364145487E-2</v>
      </c>
      <c r="H208" s="68">
        <v>0.93600061683755109</v>
      </c>
      <c r="I208" s="68">
        <v>1.925192279830339E-2</v>
      </c>
      <c r="J208" s="68">
        <v>0.99999999999999989</v>
      </c>
    </row>
    <row r="209" spans="1:10" x14ac:dyDescent="0.3">
      <c r="A209" s="66" t="s">
        <v>75</v>
      </c>
      <c r="B209" s="66" t="s">
        <v>8</v>
      </c>
      <c r="C209" s="68">
        <v>8.3333333333333329E-2</v>
      </c>
      <c r="D209" s="68">
        <v>0.91666666666666663</v>
      </c>
      <c r="E209" s="68">
        <v>0</v>
      </c>
      <c r="F209" s="68">
        <v>1</v>
      </c>
      <c r="G209" s="68">
        <v>5.1289566236811246E-2</v>
      </c>
      <c r="H209" s="68">
        <v>0.94871043376318875</v>
      </c>
      <c r="I209" s="68">
        <v>0</v>
      </c>
      <c r="J209" s="68">
        <v>1</v>
      </c>
    </row>
    <row r="210" spans="1:10" x14ac:dyDescent="0.3">
      <c r="A210" s="66" t="s">
        <v>75</v>
      </c>
      <c r="B210" s="66" t="s">
        <v>9</v>
      </c>
      <c r="C210" s="68">
        <v>3.8711788711788715E-2</v>
      </c>
      <c r="D210" s="68">
        <v>0.95678370678370683</v>
      </c>
      <c r="E210" s="68">
        <v>4.5045045045045045E-3</v>
      </c>
      <c r="F210" s="68">
        <v>1</v>
      </c>
      <c r="G210" s="68">
        <v>3.4851775833299868E-2</v>
      </c>
      <c r="H210" s="68">
        <v>0.95786652491009516</v>
      </c>
      <c r="I210" s="68">
        <v>7.2816992566049829E-3</v>
      </c>
      <c r="J210" s="68">
        <v>1</v>
      </c>
    </row>
    <row r="211" spans="1:10" x14ac:dyDescent="0.3">
      <c r="A211" s="66" t="s">
        <v>75</v>
      </c>
      <c r="B211" s="66" t="s">
        <v>11</v>
      </c>
      <c r="C211" s="68">
        <v>0</v>
      </c>
      <c r="D211" s="68">
        <v>1</v>
      </c>
      <c r="E211" s="68">
        <v>0</v>
      </c>
      <c r="F211" s="68">
        <v>1</v>
      </c>
      <c r="G211" s="68">
        <v>0</v>
      </c>
      <c r="H211" s="68">
        <v>1</v>
      </c>
      <c r="I211" s="68">
        <v>0</v>
      </c>
      <c r="J211" s="68">
        <v>1</v>
      </c>
    </row>
    <row r="212" spans="1:10" x14ac:dyDescent="0.3">
      <c r="A212" s="66" t="s">
        <v>75</v>
      </c>
      <c r="B212" s="66" t="s">
        <v>65</v>
      </c>
      <c r="C212" s="68">
        <v>0</v>
      </c>
      <c r="D212" s="68">
        <v>1</v>
      </c>
      <c r="E212" s="68">
        <v>0</v>
      </c>
      <c r="F212" s="68">
        <v>1</v>
      </c>
      <c r="G212" s="68">
        <v>0</v>
      </c>
      <c r="H212" s="68">
        <v>1</v>
      </c>
      <c r="I212" s="68">
        <v>0</v>
      </c>
      <c r="J212" s="68">
        <v>1</v>
      </c>
    </row>
    <row r="213" spans="1:10" x14ac:dyDescent="0.3">
      <c r="A213" s="66" t="s">
        <v>75</v>
      </c>
      <c r="B213" s="66" t="s">
        <v>30</v>
      </c>
      <c r="C213" s="68">
        <v>5.9322033898305086E-2</v>
      </c>
      <c r="D213" s="68">
        <v>0.94067796610169496</v>
      </c>
      <c r="E213" s="68">
        <v>0</v>
      </c>
      <c r="F213" s="68">
        <v>1</v>
      </c>
      <c r="G213" s="68">
        <v>0.15327068934275581</v>
      </c>
      <c r="H213" s="68">
        <v>0.84672931065724422</v>
      </c>
      <c r="I213" s="68">
        <v>0</v>
      </c>
      <c r="J213" s="68">
        <v>1</v>
      </c>
    </row>
    <row r="214" spans="1:10" x14ac:dyDescent="0.3">
      <c r="A214" s="66" t="s">
        <v>75</v>
      </c>
      <c r="B214" s="66" t="s">
        <v>15</v>
      </c>
      <c r="C214" s="68">
        <v>7.734258800198314E-2</v>
      </c>
      <c r="D214" s="68">
        <v>0.91819533961328703</v>
      </c>
      <c r="E214" s="68">
        <v>4.4620723847297967E-3</v>
      </c>
      <c r="F214" s="68">
        <v>1</v>
      </c>
      <c r="G214" s="68">
        <v>7.1058521135908423E-2</v>
      </c>
      <c r="H214" s="68">
        <v>0.91875467950612144</v>
      </c>
      <c r="I214" s="68">
        <v>1.0186799357970282E-2</v>
      </c>
      <c r="J214" s="68">
        <v>1</v>
      </c>
    </row>
    <row r="215" spans="1:10" x14ac:dyDescent="0.3">
      <c r="A215" s="66" t="s">
        <v>75</v>
      </c>
      <c r="B215" s="66" t="s">
        <v>17</v>
      </c>
      <c r="C215" s="68">
        <v>0</v>
      </c>
      <c r="D215" s="68">
        <v>1</v>
      </c>
      <c r="E215" s="68">
        <v>0</v>
      </c>
      <c r="F215" s="68">
        <v>1</v>
      </c>
      <c r="G215" s="68">
        <v>0</v>
      </c>
      <c r="H215" s="68">
        <v>1</v>
      </c>
      <c r="I215" s="68">
        <v>0</v>
      </c>
      <c r="J215" s="68">
        <v>1</v>
      </c>
    </row>
    <row r="216" spans="1:10" x14ac:dyDescent="0.3">
      <c r="A216" s="66" t="s">
        <v>75</v>
      </c>
      <c r="B216" s="66" t="s">
        <v>20</v>
      </c>
      <c r="C216" s="68">
        <v>2.9531350310293174E-2</v>
      </c>
      <c r="D216" s="68">
        <v>0.96570725444040229</v>
      </c>
      <c r="E216" s="68">
        <v>4.7613952493045153E-3</v>
      </c>
      <c r="F216" s="68">
        <v>1</v>
      </c>
      <c r="G216" s="68">
        <v>3.0054053412795066E-2</v>
      </c>
      <c r="H216" s="68">
        <v>0.96152101991174466</v>
      </c>
      <c r="I216" s="68">
        <v>8.4249266754601645E-3</v>
      </c>
      <c r="J216" s="68">
        <v>0.99999999999999989</v>
      </c>
    </row>
    <row r="217" spans="1:10" x14ac:dyDescent="0.3">
      <c r="A217" s="66" t="s">
        <v>75</v>
      </c>
      <c r="B217" s="66" t="s">
        <v>21</v>
      </c>
      <c r="C217" s="68">
        <v>0.12087912087912088</v>
      </c>
      <c r="D217" s="68">
        <v>0.87912087912087911</v>
      </c>
      <c r="E217" s="68">
        <v>0</v>
      </c>
      <c r="F217" s="68">
        <v>1</v>
      </c>
      <c r="G217" s="68">
        <v>0.25097848274312262</v>
      </c>
      <c r="H217" s="68">
        <v>0.74902151725687749</v>
      </c>
      <c r="I217" s="68">
        <v>0</v>
      </c>
      <c r="J217" s="68">
        <v>1</v>
      </c>
    </row>
    <row r="218" spans="1:10" x14ac:dyDescent="0.3">
      <c r="A218" s="66" t="s">
        <v>75</v>
      </c>
      <c r="B218" s="66" t="s">
        <v>23</v>
      </c>
      <c r="C218" s="68">
        <v>0.13589696412143515</v>
      </c>
      <c r="D218" s="68">
        <v>0.85920883164673412</v>
      </c>
      <c r="E218" s="68">
        <v>4.8942042318307266E-3</v>
      </c>
      <c r="F218" s="68">
        <v>1</v>
      </c>
      <c r="G218" s="68">
        <v>0.16006970521392405</v>
      </c>
      <c r="H218" s="68">
        <v>0.83124230167469648</v>
      </c>
      <c r="I218" s="68">
        <v>8.6879931113793257E-3</v>
      </c>
      <c r="J218" s="68">
        <v>0.99999999999999989</v>
      </c>
    </row>
    <row r="219" spans="1:10" x14ac:dyDescent="0.3">
      <c r="A219" s="66" t="s">
        <v>76</v>
      </c>
      <c r="B219" s="66" t="s">
        <v>7</v>
      </c>
      <c r="C219" s="68">
        <v>0.28404729003531398</v>
      </c>
      <c r="D219" s="68">
        <v>0.71057884231536927</v>
      </c>
      <c r="E219" s="68">
        <v>5.3738676493167515E-3</v>
      </c>
      <c r="F219" s="68">
        <v>1</v>
      </c>
      <c r="G219" s="68">
        <v>0.44365363733183838</v>
      </c>
      <c r="H219" s="68">
        <v>0.54561093890805779</v>
      </c>
      <c r="I219" s="68">
        <v>1.0735423760103788E-2</v>
      </c>
      <c r="J219" s="68">
        <v>1</v>
      </c>
    </row>
    <row r="220" spans="1:10" x14ac:dyDescent="0.3">
      <c r="A220" s="66" t="s">
        <v>76</v>
      </c>
      <c r="B220" s="66" t="s">
        <v>8</v>
      </c>
      <c r="C220" s="68">
        <v>0.79553903345724908</v>
      </c>
      <c r="D220" s="68">
        <v>0.18463444857496902</v>
      </c>
      <c r="E220" s="68">
        <v>1.9826517967781909E-2</v>
      </c>
      <c r="F220" s="68">
        <v>1</v>
      </c>
      <c r="G220" s="68">
        <v>0.90037552343511629</v>
      </c>
      <c r="H220" s="68">
        <v>7.9421743576478993E-2</v>
      </c>
      <c r="I220" s="68">
        <v>2.0202732988404814E-2</v>
      </c>
      <c r="J220" s="68">
        <v>1.0000000000000002</v>
      </c>
    </row>
    <row r="221" spans="1:10" x14ac:dyDescent="0.3">
      <c r="A221" s="66" t="s">
        <v>76</v>
      </c>
      <c r="B221" s="66" t="s">
        <v>9</v>
      </c>
      <c r="C221" s="68">
        <v>1.6982456140350877E-2</v>
      </c>
      <c r="D221" s="68">
        <v>0.98179757085020247</v>
      </c>
      <c r="E221" s="68">
        <v>1.2199730094466937E-3</v>
      </c>
      <c r="F221" s="68">
        <v>1</v>
      </c>
      <c r="G221" s="68">
        <v>1.2179698538552159E-2</v>
      </c>
      <c r="H221" s="68">
        <v>0.98659920990169148</v>
      </c>
      <c r="I221" s="68">
        <v>1.2210915597563241E-3</v>
      </c>
      <c r="J221" s="68">
        <v>1</v>
      </c>
    </row>
    <row r="222" spans="1:10" x14ac:dyDescent="0.3">
      <c r="A222" s="66" t="s">
        <v>76</v>
      </c>
      <c r="B222" s="66" t="s">
        <v>11</v>
      </c>
      <c r="C222" s="68">
        <v>0</v>
      </c>
      <c r="D222" s="68">
        <v>1</v>
      </c>
      <c r="E222" s="68">
        <v>0</v>
      </c>
      <c r="F222" s="68">
        <v>1</v>
      </c>
      <c r="G222" s="68">
        <v>0</v>
      </c>
      <c r="H222" s="68">
        <v>1</v>
      </c>
      <c r="I222" s="68">
        <v>0</v>
      </c>
      <c r="J222" s="68">
        <v>1</v>
      </c>
    </row>
    <row r="223" spans="1:10" x14ac:dyDescent="0.3">
      <c r="A223" s="66" t="s">
        <v>76</v>
      </c>
      <c r="B223" s="66" t="s">
        <v>65</v>
      </c>
      <c r="C223" s="68">
        <v>0.48717948717948717</v>
      </c>
      <c r="D223" s="68">
        <v>0.50427350427350426</v>
      </c>
      <c r="E223" s="68">
        <v>8.5470085470085479E-3</v>
      </c>
      <c r="F223" s="68">
        <v>1</v>
      </c>
      <c r="G223" s="68">
        <v>0.49503240650552022</v>
      </c>
      <c r="H223" s="68">
        <v>0.50080818823678086</v>
      </c>
      <c r="I223" s="68">
        <v>4.1594052576988489E-3</v>
      </c>
      <c r="J223" s="68">
        <v>0.99999999999999989</v>
      </c>
    </row>
    <row r="224" spans="1:10" x14ac:dyDescent="0.3">
      <c r="A224" s="66" t="s">
        <v>76</v>
      </c>
      <c r="B224" s="66" t="s">
        <v>30</v>
      </c>
      <c r="C224" s="68">
        <v>1.4925373134328358E-2</v>
      </c>
      <c r="D224" s="68">
        <v>0.9850746268656716</v>
      </c>
      <c r="E224" s="68">
        <v>0</v>
      </c>
      <c r="F224" s="68">
        <v>1</v>
      </c>
      <c r="G224" s="68">
        <v>4.2121955449837692E-3</v>
      </c>
      <c r="H224" s="68">
        <v>0.99578780445501625</v>
      </c>
      <c r="I224" s="68">
        <v>0</v>
      </c>
      <c r="J224" s="68">
        <v>1</v>
      </c>
    </row>
    <row r="225" spans="1:10" x14ac:dyDescent="0.3">
      <c r="A225" s="66" t="s">
        <v>76</v>
      </c>
      <c r="B225" s="66" t="s">
        <v>15</v>
      </c>
      <c r="C225" s="68">
        <v>7.4614341960885566E-2</v>
      </c>
      <c r="D225" s="68">
        <v>0.9229329374556251</v>
      </c>
      <c r="E225" s="68">
        <v>2.4527205834893179E-3</v>
      </c>
      <c r="F225" s="68">
        <v>1</v>
      </c>
      <c r="G225" s="68">
        <v>9.9434867922786038E-2</v>
      </c>
      <c r="H225" s="68">
        <v>0.89642088872278813</v>
      </c>
      <c r="I225" s="68">
        <v>4.1442433544258911E-3</v>
      </c>
      <c r="J225" s="68">
        <v>1</v>
      </c>
    </row>
    <row r="226" spans="1:10" x14ac:dyDescent="0.3">
      <c r="A226" s="66" t="s">
        <v>76</v>
      </c>
      <c r="B226" s="66" t="s">
        <v>17</v>
      </c>
      <c r="C226" s="68">
        <v>0.66666666666666663</v>
      </c>
      <c r="D226" s="68">
        <v>0.33333333333333331</v>
      </c>
      <c r="E226" s="68">
        <v>0</v>
      </c>
      <c r="F226" s="68">
        <v>1</v>
      </c>
      <c r="G226" s="68">
        <v>0.52173913043478259</v>
      </c>
      <c r="H226" s="68">
        <v>0.47826086956521746</v>
      </c>
      <c r="I226" s="68">
        <v>0</v>
      </c>
      <c r="J226" s="68">
        <v>1</v>
      </c>
    </row>
    <row r="227" spans="1:10" x14ac:dyDescent="0.3">
      <c r="A227" s="66" t="s">
        <v>76</v>
      </c>
      <c r="B227" s="66" t="s">
        <v>18</v>
      </c>
      <c r="C227" s="68">
        <v>0</v>
      </c>
      <c r="D227" s="68">
        <v>1</v>
      </c>
      <c r="E227" s="68">
        <v>0</v>
      </c>
      <c r="F227" s="68">
        <v>1</v>
      </c>
      <c r="G227" s="68">
        <v>0</v>
      </c>
      <c r="H227" s="68">
        <v>1</v>
      </c>
      <c r="I227" s="68">
        <v>0</v>
      </c>
      <c r="J227" s="68">
        <v>1</v>
      </c>
    </row>
    <row r="228" spans="1:10" x14ac:dyDescent="0.3">
      <c r="A228" s="66" t="s">
        <v>76</v>
      </c>
      <c r="B228" s="66" t="s">
        <v>19</v>
      </c>
      <c r="C228" s="68">
        <v>0</v>
      </c>
      <c r="D228" s="68">
        <v>1</v>
      </c>
      <c r="E228" s="68">
        <v>0</v>
      </c>
      <c r="F228" s="68">
        <v>1</v>
      </c>
      <c r="G228" s="68">
        <v>0</v>
      </c>
      <c r="H228" s="68">
        <v>1</v>
      </c>
      <c r="I228" s="68">
        <v>0</v>
      </c>
      <c r="J228" s="68">
        <v>1</v>
      </c>
    </row>
    <row r="229" spans="1:10" x14ac:dyDescent="0.3">
      <c r="A229" s="66" t="s">
        <v>76</v>
      </c>
      <c r="B229" s="66" t="s">
        <v>28</v>
      </c>
      <c r="C229" s="68">
        <v>0</v>
      </c>
      <c r="D229" s="68">
        <v>1</v>
      </c>
      <c r="E229" s="68">
        <v>0</v>
      </c>
      <c r="F229" s="68">
        <v>1</v>
      </c>
      <c r="G229" s="68">
        <v>0</v>
      </c>
      <c r="H229" s="68">
        <v>1</v>
      </c>
      <c r="I229" s="68">
        <v>0</v>
      </c>
      <c r="J229" s="68">
        <v>1</v>
      </c>
    </row>
    <row r="230" spans="1:10" x14ac:dyDescent="0.3">
      <c r="A230" s="66" t="s">
        <v>76</v>
      </c>
      <c r="B230" s="66" t="s">
        <v>20</v>
      </c>
      <c r="C230" s="68">
        <v>1.13149497183976E-2</v>
      </c>
      <c r="D230" s="68">
        <v>0.98652376775112194</v>
      </c>
      <c r="E230" s="68">
        <v>2.1612825304804404E-3</v>
      </c>
      <c r="F230" s="68">
        <v>1</v>
      </c>
      <c r="G230" s="68">
        <v>8.7852357156982652E-3</v>
      </c>
      <c r="H230" s="68">
        <v>0.98519993878192336</v>
      </c>
      <c r="I230" s="68">
        <v>6.014825502378307E-3</v>
      </c>
      <c r="J230" s="68">
        <v>0.99999999999999989</v>
      </c>
    </row>
    <row r="231" spans="1:10" x14ac:dyDescent="0.3">
      <c r="A231" s="66" t="s">
        <v>76</v>
      </c>
      <c r="B231" s="66" t="s">
        <v>21</v>
      </c>
      <c r="C231" s="68">
        <v>0.24724409448818899</v>
      </c>
      <c r="D231" s="68">
        <v>0.74724409448818896</v>
      </c>
      <c r="E231" s="68">
        <v>5.5118110236220472E-3</v>
      </c>
      <c r="F231" s="68">
        <v>1</v>
      </c>
      <c r="G231" s="68">
        <v>0.31055825440643636</v>
      </c>
      <c r="H231" s="68">
        <v>0.68201936531122875</v>
      </c>
      <c r="I231" s="68">
        <v>7.4223802823349732E-3</v>
      </c>
      <c r="J231" s="68">
        <v>1</v>
      </c>
    </row>
    <row r="232" spans="1:10" x14ac:dyDescent="0.3">
      <c r="A232" s="66" t="s">
        <v>76</v>
      </c>
      <c r="B232" s="66" t="s">
        <v>23</v>
      </c>
      <c r="C232" s="68">
        <v>7.9264147170565888E-2</v>
      </c>
      <c r="D232" s="68">
        <v>0.9145770845830834</v>
      </c>
      <c r="E232" s="68">
        <v>6.15876824635073E-3</v>
      </c>
      <c r="F232" s="68">
        <v>1</v>
      </c>
      <c r="G232" s="68">
        <v>9.5152411037720111E-2</v>
      </c>
      <c r="H232" s="68">
        <v>0.88109683743450384</v>
      </c>
      <c r="I232" s="68">
        <v>2.3750751527775924E-2</v>
      </c>
      <c r="J232" s="68">
        <v>0.99999999999999989</v>
      </c>
    </row>
    <row r="233" spans="1:10" x14ac:dyDescent="0.3">
      <c r="A233" s="66" t="s">
        <v>77</v>
      </c>
      <c r="B233" s="66" t="s">
        <v>7</v>
      </c>
      <c r="C233" s="68">
        <v>0.53846153846153844</v>
      </c>
      <c r="D233" s="68">
        <v>0.46153846153846156</v>
      </c>
      <c r="E233" s="68">
        <v>0</v>
      </c>
      <c r="F233" s="68">
        <v>1</v>
      </c>
      <c r="G233" s="68">
        <v>0.81047381546134656</v>
      </c>
      <c r="H233" s="68">
        <v>0.18952618453865336</v>
      </c>
      <c r="I233" s="68">
        <v>0</v>
      </c>
      <c r="J233" s="68">
        <v>0.99999999999999989</v>
      </c>
    </row>
    <row r="234" spans="1:10" x14ac:dyDescent="0.3">
      <c r="A234" s="66" t="s">
        <v>77</v>
      </c>
      <c r="B234" s="66" t="s">
        <v>8</v>
      </c>
      <c r="C234" s="68">
        <v>0</v>
      </c>
      <c r="D234" s="68">
        <v>1</v>
      </c>
      <c r="E234" s="68">
        <v>0</v>
      </c>
      <c r="F234" s="68">
        <v>1</v>
      </c>
      <c r="G234" s="68">
        <v>0</v>
      </c>
      <c r="H234" s="68">
        <v>1</v>
      </c>
      <c r="I234" s="68">
        <v>0</v>
      </c>
      <c r="J234" s="68">
        <v>1</v>
      </c>
    </row>
    <row r="235" spans="1:10" x14ac:dyDescent="0.3">
      <c r="A235" s="66" t="s">
        <v>77</v>
      </c>
      <c r="B235" s="66" t="s">
        <v>9</v>
      </c>
      <c r="C235" s="68">
        <v>5.9648543849517364E-2</v>
      </c>
      <c r="D235" s="68">
        <v>0.93663889118059562</v>
      </c>
      <c r="E235" s="68">
        <v>3.712564969886973E-3</v>
      </c>
      <c r="F235" s="68">
        <v>0.99999999999999989</v>
      </c>
      <c r="G235" s="68">
        <v>5.1160588500758115E-2</v>
      </c>
      <c r="H235" s="68">
        <v>0.94698428292862069</v>
      </c>
      <c r="I235" s="68">
        <v>1.8551285706212464E-3</v>
      </c>
      <c r="J235" s="68">
        <v>1</v>
      </c>
    </row>
    <row r="236" spans="1:10" x14ac:dyDescent="0.3">
      <c r="A236" s="66" t="s">
        <v>77</v>
      </c>
      <c r="B236" s="66" t="s">
        <v>30</v>
      </c>
      <c r="C236" s="68">
        <v>0.24550359712230216</v>
      </c>
      <c r="D236" s="68">
        <v>0.75209832134292565</v>
      </c>
      <c r="E236" s="68">
        <v>2.3980815347721821E-3</v>
      </c>
      <c r="F236" s="68">
        <v>1</v>
      </c>
      <c r="G236" s="68">
        <v>0.32089713406051812</v>
      </c>
      <c r="H236" s="68">
        <v>0.67536631449268192</v>
      </c>
      <c r="I236" s="68">
        <v>3.7365514467999502E-3</v>
      </c>
      <c r="J236" s="68">
        <v>1</v>
      </c>
    </row>
    <row r="237" spans="1:10" x14ac:dyDescent="0.3">
      <c r="A237" s="66" t="s">
        <v>77</v>
      </c>
      <c r="B237" s="66" t="s">
        <v>27</v>
      </c>
      <c r="C237" s="68">
        <v>0.99015360378101613</v>
      </c>
      <c r="D237" s="68">
        <v>9.8463962189838522E-3</v>
      </c>
      <c r="E237" s="68">
        <v>0</v>
      </c>
      <c r="F237" s="68">
        <v>1</v>
      </c>
      <c r="G237" s="68">
        <v>0.99717183524948838</v>
      </c>
      <c r="H237" s="68">
        <v>2.8281647505115277E-3</v>
      </c>
      <c r="I237" s="68">
        <v>0</v>
      </c>
      <c r="J237" s="68">
        <v>0.99999999999999989</v>
      </c>
    </row>
    <row r="238" spans="1:10" x14ac:dyDescent="0.3">
      <c r="A238" s="66" t="s">
        <v>77</v>
      </c>
      <c r="B238" s="66" t="s">
        <v>14</v>
      </c>
      <c r="C238" s="68">
        <v>0</v>
      </c>
      <c r="D238" s="68">
        <v>1</v>
      </c>
      <c r="E238" s="68">
        <v>0</v>
      </c>
      <c r="F238" s="68">
        <v>1</v>
      </c>
      <c r="G238" s="68">
        <v>0</v>
      </c>
      <c r="H238" s="68">
        <v>1</v>
      </c>
      <c r="I238" s="68">
        <v>0</v>
      </c>
      <c r="J238" s="68">
        <v>1</v>
      </c>
    </row>
    <row r="239" spans="1:10" x14ac:dyDescent="0.3">
      <c r="A239" s="66" t="s">
        <v>77</v>
      </c>
      <c r="B239" s="66" t="s">
        <v>15</v>
      </c>
      <c r="C239" s="68">
        <v>0.23709902370990238</v>
      </c>
      <c r="D239" s="68">
        <v>0.76290097629009768</v>
      </c>
      <c r="E239" s="68">
        <v>0</v>
      </c>
      <c r="F239" s="68">
        <v>1</v>
      </c>
      <c r="G239" s="68">
        <v>0.21628973682901353</v>
      </c>
      <c r="H239" s="68">
        <v>0.78371026317098647</v>
      </c>
      <c r="I239" s="68">
        <v>0</v>
      </c>
      <c r="J239" s="68">
        <v>1</v>
      </c>
    </row>
    <row r="240" spans="1:10" x14ac:dyDescent="0.3">
      <c r="A240" s="66" t="s">
        <v>77</v>
      </c>
      <c r="B240" s="66" t="s">
        <v>16</v>
      </c>
      <c r="C240" s="68">
        <v>0.98606271777003485</v>
      </c>
      <c r="D240" s="68">
        <v>1.3937282229965157E-2</v>
      </c>
      <c r="E240" s="68">
        <v>0</v>
      </c>
      <c r="F240" s="68">
        <v>1</v>
      </c>
      <c r="G240" s="68">
        <v>0.99539031712072978</v>
      </c>
      <c r="H240" s="68">
        <v>4.6096828792701397E-3</v>
      </c>
      <c r="I240" s="68">
        <v>0</v>
      </c>
      <c r="J240" s="68">
        <v>0.99999999999999989</v>
      </c>
    </row>
    <row r="241" spans="1:10" x14ac:dyDescent="0.3">
      <c r="A241" s="66" t="s">
        <v>77</v>
      </c>
      <c r="B241" s="66" t="s">
        <v>20</v>
      </c>
      <c r="C241" s="68">
        <v>2.3567298543511674E-2</v>
      </c>
      <c r="D241" s="68">
        <v>0.97277318304911076</v>
      </c>
      <c r="E241" s="68">
        <v>3.6595184073775892E-3</v>
      </c>
      <c r="F241" s="68">
        <v>1</v>
      </c>
      <c r="G241" s="68">
        <v>1.1787233583273184E-2</v>
      </c>
      <c r="H241" s="68">
        <v>0.98637659380790099</v>
      </c>
      <c r="I241" s="68">
        <v>1.8361726088259565E-3</v>
      </c>
      <c r="J241" s="68">
        <v>1</v>
      </c>
    </row>
    <row r="242" spans="1:10" x14ac:dyDescent="0.3">
      <c r="A242" s="66" t="s">
        <v>77</v>
      </c>
      <c r="B242" s="66" t="s">
        <v>21</v>
      </c>
      <c r="C242" s="68">
        <v>0.23359580052493439</v>
      </c>
      <c r="D242" s="68">
        <v>0.76115485564304464</v>
      </c>
      <c r="E242" s="68">
        <v>5.2493438320209973E-3</v>
      </c>
      <c r="F242" s="68">
        <v>1</v>
      </c>
      <c r="G242" s="68">
        <v>0.23997141195512794</v>
      </c>
      <c r="H242" s="68">
        <v>0.75915272882697926</v>
      </c>
      <c r="I242" s="68">
        <v>8.7585921789275266E-4</v>
      </c>
      <c r="J242" s="68">
        <v>1</v>
      </c>
    </row>
    <row r="243" spans="1:10" x14ac:dyDescent="0.3">
      <c r="A243" s="66" t="s">
        <v>77</v>
      </c>
      <c r="B243" s="66" t="s">
        <v>23</v>
      </c>
      <c r="C243" s="68">
        <v>0.39089514066496162</v>
      </c>
      <c r="D243" s="68">
        <v>0.60654731457800515</v>
      </c>
      <c r="E243" s="68">
        <v>2.5575447570332483E-3</v>
      </c>
      <c r="F243" s="68">
        <v>1</v>
      </c>
      <c r="G243" s="68">
        <v>0.49101727681524521</v>
      </c>
      <c r="H243" s="68">
        <v>0.50753908477644349</v>
      </c>
      <c r="I243" s="68">
        <v>1.4436384083114085E-3</v>
      </c>
      <c r="J243" s="68">
        <v>1</v>
      </c>
    </row>
    <row r="244" spans="1:10" x14ac:dyDescent="0.3">
      <c r="A244" s="66" t="s">
        <v>78</v>
      </c>
      <c r="B244" s="66" t="s">
        <v>7</v>
      </c>
      <c r="C244" s="68">
        <v>0.72278338945005616</v>
      </c>
      <c r="D244" s="68">
        <v>0.2772166105499439</v>
      </c>
      <c r="E244" s="68">
        <v>0</v>
      </c>
      <c r="F244" s="68">
        <v>1</v>
      </c>
      <c r="G244" s="68">
        <v>0.73388680103384385</v>
      </c>
      <c r="H244" s="68">
        <v>0.26611319896615615</v>
      </c>
      <c r="I244" s="68">
        <v>0</v>
      </c>
      <c r="J244" s="68">
        <v>1</v>
      </c>
    </row>
    <row r="245" spans="1:10" x14ac:dyDescent="0.3">
      <c r="A245" s="66" t="s">
        <v>78</v>
      </c>
      <c r="B245" s="66" t="s">
        <v>8</v>
      </c>
      <c r="C245" s="68">
        <v>0.25</v>
      </c>
      <c r="D245" s="68">
        <v>0.75</v>
      </c>
      <c r="E245" s="68">
        <v>0</v>
      </c>
      <c r="F245" s="68">
        <v>1</v>
      </c>
      <c r="G245" s="68">
        <v>0.12924098351431945</v>
      </c>
      <c r="H245" s="68">
        <v>0.87075901648568055</v>
      </c>
      <c r="I245" s="68">
        <v>0</v>
      </c>
      <c r="J245" s="68">
        <v>1</v>
      </c>
    </row>
    <row r="246" spans="1:10" x14ac:dyDescent="0.3">
      <c r="A246" s="66" t="s">
        <v>78</v>
      </c>
      <c r="B246" s="66" t="s">
        <v>9</v>
      </c>
      <c r="C246" s="68">
        <v>0.46846817674011948</v>
      </c>
      <c r="D246" s="68">
        <v>0.52861745705357577</v>
      </c>
      <c r="E246" s="68">
        <v>2.9143662063047457E-3</v>
      </c>
      <c r="F246" s="68">
        <v>1</v>
      </c>
      <c r="G246" s="68">
        <v>0.4223886100650493</v>
      </c>
      <c r="H246" s="68">
        <v>0.572344657636222</v>
      </c>
      <c r="I246" s="68">
        <v>5.2667322987287792E-3</v>
      </c>
      <c r="J246" s="68">
        <v>1</v>
      </c>
    </row>
    <row r="247" spans="1:10" x14ac:dyDescent="0.3">
      <c r="A247" s="66" t="s">
        <v>78</v>
      </c>
      <c r="B247" s="66" t="s">
        <v>65</v>
      </c>
      <c r="C247" s="68">
        <v>0.5</v>
      </c>
      <c r="D247" s="68">
        <v>0.5</v>
      </c>
      <c r="E247" s="68">
        <v>0</v>
      </c>
      <c r="F247" s="68">
        <v>1</v>
      </c>
      <c r="G247" s="68">
        <v>0.62962962962962954</v>
      </c>
      <c r="H247" s="68">
        <v>0.37037037037037035</v>
      </c>
      <c r="I247" s="68">
        <v>0</v>
      </c>
      <c r="J247" s="68">
        <v>0.99999999999999989</v>
      </c>
    </row>
    <row r="248" spans="1:10" x14ac:dyDescent="0.3">
      <c r="A248" s="66" t="s">
        <v>78</v>
      </c>
      <c r="B248" s="66" t="s">
        <v>30</v>
      </c>
      <c r="C248" s="68">
        <v>0.6755366000649019</v>
      </c>
      <c r="D248" s="68">
        <v>0.32335079504890823</v>
      </c>
      <c r="E248" s="68">
        <v>1.1126048861897918E-3</v>
      </c>
      <c r="F248" s="68">
        <v>1</v>
      </c>
      <c r="G248" s="68">
        <v>0.6881467906248171</v>
      </c>
      <c r="H248" s="68">
        <v>0.31039432306519671</v>
      </c>
      <c r="I248" s="68">
        <v>1.458886309986106E-3</v>
      </c>
      <c r="J248" s="68">
        <v>0.99999999999999989</v>
      </c>
    </row>
    <row r="249" spans="1:10" x14ac:dyDescent="0.3">
      <c r="A249" s="66" t="s">
        <v>78</v>
      </c>
      <c r="B249" s="66" t="s">
        <v>27</v>
      </c>
      <c r="C249" s="68">
        <v>0.99444855662472242</v>
      </c>
      <c r="D249" s="68">
        <v>5.5514433752775726E-3</v>
      </c>
      <c r="E249" s="68">
        <v>0</v>
      </c>
      <c r="F249" s="68">
        <v>1</v>
      </c>
      <c r="G249" s="68">
        <v>0.9975301618070469</v>
      </c>
      <c r="H249" s="68">
        <v>2.4698381929530184E-3</v>
      </c>
      <c r="I249" s="68">
        <v>0</v>
      </c>
      <c r="J249" s="68">
        <v>0.99999999999999989</v>
      </c>
    </row>
    <row r="250" spans="1:10" x14ac:dyDescent="0.3">
      <c r="A250" s="66" t="s">
        <v>78</v>
      </c>
      <c r="B250" s="66" t="s">
        <v>31</v>
      </c>
      <c r="C250" s="68">
        <v>1</v>
      </c>
      <c r="D250" s="68">
        <v>0</v>
      </c>
      <c r="E250" s="68">
        <v>0</v>
      </c>
      <c r="F250" s="68">
        <v>1</v>
      </c>
      <c r="G250" s="68">
        <v>1</v>
      </c>
      <c r="H250" s="68">
        <v>0</v>
      </c>
      <c r="I250" s="68">
        <v>0</v>
      </c>
      <c r="J250" s="68">
        <v>1</v>
      </c>
    </row>
    <row r="251" spans="1:10" x14ac:dyDescent="0.3">
      <c r="A251" s="66" t="s">
        <v>78</v>
      </c>
      <c r="B251" s="66" t="s">
        <v>15</v>
      </c>
      <c r="C251" s="68">
        <v>0.59719196320503509</v>
      </c>
      <c r="D251" s="68">
        <v>0.40159767610748004</v>
      </c>
      <c r="E251" s="68">
        <v>1.2103606874848704E-3</v>
      </c>
      <c r="F251" s="68">
        <v>1</v>
      </c>
      <c r="G251" s="68">
        <v>0.63769390780389257</v>
      </c>
      <c r="H251" s="68">
        <v>0.36152491326065</v>
      </c>
      <c r="I251" s="68">
        <v>7.8117893545752654E-4</v>
      </c>
      <c r="J251" s="68">
        <v>1</v>
      </c>
    </row>
    <row r="252" spans="1:10" x14ac:dyDescent="0.3">
      <c r="A252" s="66" t="s">
        <v>78</v>
      </c>
      <c r="B252" s="66" t="s">
        <v>16</v>
      </c>
      <c r="C252" s="68">
        <v>1</v>
      </c>
      <c r="D252" s="68">
        <v>0</v>
      </c>
      <c r="E252" s="68">
        <v>0</v>
      </c>
      <c r="F252" s="68">
        <v>1</v>
      </c>
      <c r="G252" s="68">
        <v>1</v>
      </c>
      <c r="H252" s="68">
        <v>0</v>
      </c>
      <c r="I252" s="68">
        <v>0</v>
      </c>
      <c r="J252" s="68">
        <v>1</v>
      </c>
    </row>
    <row r="253" spans="1:10" x14ac:dyDescent="0.3">
      <c r="A253" s="66" t="s">
        <v>78</v>
      </c>
      <c r="B253" s="66" t="s">
        <v>19</v>
      </c>
      <c r="C253" s="68">
        <v>0</v>
      </c>
      <c r="D253" s="68">
        <v>1</v>
      </c>
      <c r="E253" s="68">
        <v>0</v>
      </c>
      <c r="F253" s="68">
        <v>1</v>
      </c>
      <c r="G253" s="68">
        <v>0</v>
      </c>
      <c r="H253" s="68">
        <v>1</v>
      </c>
      <c r="I253" s="68">
        <v>0</v>
      </c>
      <c r="J253" s="68">
        <v>1</v>
      </c>
    </row>
    <row r="254" spans="1:10" x14ac:dyDescent="0.3">
      <c r="A254" s="66" t="s">
        <v>78</v>
      </c>
      <c r="B254" s="66" t="s">
        <v>20</v>
      </c>
      <c r="C254" s="68">
        <v>0.11891163884958317</v>
      </c>
      <c r="D254" s="68">
        <v>0.87805377022350273</v>
      </c>
      <c r="E254" s="68">
        <v>3.0345909269140939E-3</v>
      </c>
      <c r="F254" s="68">
        <v>1</v>
      </c>
      <c r="G254" s="68">
        <v>9.5302203597356805E-2</v>
      </c>
      <c r="H254" s="68">
        <v>0.89980783032817147</v>
      </c>
      <c r="I254" s="68">
        <v>4.8899660744716762E-3</v>
      </c>
      <c r="J254" s="68">
        <v>1</v>
      </c>
    </row>
    <row r="255" spans="1:10" x14ac:dyDescent="0.3">
      <c r="A255" s="66" t="s">
        <v>78</v>
      </c>
      <c r="B255" s="66" t="s">
        <v>21</v>
      </c>
      <c r="C255" s="68">
        <v>0.44444444444444442</v>
      </c>
      <c r="D255" s="68">
        <v>0.55555555555555558</v>
      </c>
      <c r="E255" s="68">
        <v>0</v>
      </c>
      <c r="F255" s="68">
        <v>1</v>
      </c>
      <c r="G255" s="68">
        <v>0.56297128535315344</v>
      </c>
      <c r="H255" s="68">
        <v>0.43702871464684662</v>
      </c>
      <c r="I255" s="68">
        <v>0</v>
      </c>
      <c r="J255" s="68">
        <v>1</v>
      </c>
    </row>
    <row r="256" spans="1:10" x14ac:dyDescent="0.3">
      <c r="A256" s="66" t="s">
        <v>78</v>
      </c>
      <c r="B256" s="66" t="s">
        <v>23</v>
      </c>
      <c r="C256" s="68">
        <v>0.61559826188236344</v>
      </c>
      <c r="D256" s="68">
        <v>0.3826322626887067</v>
      </c>
      <c r="E256" s="68">
        <v>1.7694754289298033E-3</v>
      </c>
      <c r="F256" s="68">
        <v>0.99999999999999989</v>
      </c>
      <c r="G256" s="68">
        <v>0.63988183159194856</v>
      </c>
      <c r="H256" s="68">
        <v>0.35850033330753284</v>
      </c>
      <c r="I256" s="68">
        <v>1.6178351005186953E-3</v>
      </c>
      <c r="J256" s="68">
        <v>1</v>
      </c>
    </row>
    <row r="257" spans="1:10" x14ac:dyDescent="0.3">
      <c r="A257" s="66" t="s">
        <v>79</v>
      </c>
      <c r="B257" s="66" t="s">
        <v>7</v>
      </c>
      <c r="C257" s="68">
        <v>0.81191573403554973</v>
      </c>
      <c r="D257" s="68">
        <v>0.14733377221856483</v>
      </c>
      <c r="E257" s="68">
        <v>4.0750493745885449E-2</v>
      </c>
      <c r="F257" s="68">
        <v>1</v>
      </c>
      <c r="G257" s="68">
        <v>0.80009528264683849</v>
      </c>
      <c r="H257" s="68">
        <v>0.13161847931019635</v>
      </c>
      <c r="I257" s="68">
        <v>6.8286238042965214E-2</v>
      </c>
      <c r="J257" s="68">
        <v>1</v>
      </c>
    </row>
    <row r="258" spans="1:10" x14ac:dyDescent="0.3">
      <c r="A258" s="66" t="s">
        <v>79</v>
      </c>
      <c r="B258" s="66" t="s">
        <v>8</v>
      </c>
      <c r="C258" s="68">
        <v>0.83370786516853934</v>
      </c>
      <c r="D258" s="68">
        <v>0.12584269662921349</v>
      </c>
      <c r="E258" s="68">
        <v>4.0449438202247189E-2</v>
      </c>
      <c r="F258" s="68">
        <v>1</v>
      </c>
      <c r="G258" s="68">
        <v>0.81116829599754514</v>
      </c>
      <c r="H258" s="68">
        <v>0.10895532856954966</v>
      </c>
      <c r="I258" s="68">
        <v>7.9876375432905114E-2</v>
      </c>
      <c r="J258" s="68">
        <v>1</v>
      </c>
    </row>
    <row r="259" spans="1:10" x14ac:dyDescent="0.3">
      <c r="A259" s="66" t="s">
        <v>79</v>
      </c>
      <c r="B259" s="66" t="s">
        <v>9</v>
      </c>
      <c r="C259" s="68">
        <v>0.75993640699523057</v>
      </c>
      <c r="D259" s="68">
        <v>0.23052464228934816</v>
      </c>
      <c r="E259" s="68">
        <v>9.538950715421303E-3</v>
      </c>
      <c r="F259" s="68">
        <v>1</v>
      </c>
      <c r="G259" s="68">
        <v>0.68523239139484049</v>
      </c>
      <c r="H259" s="68">
        <v>0.29604438996857158</v>
      </c>
      <c r="I259" s="68">
        <v>1.8723218636587914E-2</v>
      </c>
      <c r="J259" s="68">
        <v>0.99999999999999989</v>
      </c>
    </row>
    <row r="260" spans="1:10" x14ac:dyDescent="0.3">
      <c r="A260" s="66" t="s">
        <v>79</v>
      </c>
      <c r="B260" s="66" t="s">
        <v>10</v>
      </c>
      <c r="C260" s="68">
        <v>0.81818181818181823</v>
      </c>
      <c r="D260" s="68">
        <v>0.18181818181818182</v>
      </c>
      <c r="E260" s="68">
        <v>0</v>
      </c>
      <c r="F260" s="68">
        <v>1</v>
      </c>
      <c r="G260" s="68">
        <v>0.9623621025308241</v>
      </c>
      <c r="H260" s="68">
        <v>3.7637897469175861E-2</v>
      </c>
      <c r="I260" s="68">
        <v>0</v>
      </c>
      <c r="J260" s="68">
        <v>1</v>
      </c>
    </row>
    <row r="261" spans="1:10" x14ac:dyDescent="0.3">
      <c r="A261" s="66" t="s">
        <v>79</v>
      </c>
      <c r="B261" s="66" t="s">
        <v>11</v>
      </c>
      <c r="C261" s="68">
        <v>0.69546742209631729</v>
      </c>
      <c r="D261" s="68">
        <v>0.24716713881019831</v>
      </c>
      <c r="E261" s="68">
        <v>5.7365439093484419E-2</v>
      </c>
      <c r="F261" s="68">
        <v>1</v>
      </c>
      <c r="G261" s="68">
        <v>0.65092518100158525</v>
      </c>
      <c r="H261" s="68">
        <v>0.26521539763538066</v>
      </c>
      <c r="I261" s="68">
        <v>8.385942136303412E-2</v>
      </c>
      <c r="J261" s="68">
        <v>1</v>
      </c>
    </row>
    <row r="262" spans="1:10" x14ac:dyDescent="0.3">
      <c r="A262" s="66" t="s">
        <v>79</v>
      </c>
      <c r="B262" s="66" t="s">
        <v>65</v>
      </c>
      <c r="C262" s="68">
        <v>0.8152866242038217</v>
      </c>
      <c r="D262" s="68">
        <v>0.1464968152866242</v>
      </c>
      <c r="E262" s="68">
        <v>3.8216560509554139E-2</v>
      </c>
      <c r="F262" s="68">
        <v>1</v>
      </c>
      <c r="G262" s="68">
        <v>0.86567810479108265</v>
      </c>
      <c r="H262" s="68">
        <v>9.5552284744853E-2</v>
      </c>
      <c r="I262" s="68">
        <v>3.8769610464064325E-2</v>
      </c>
      <c r="J262" s="68">
        <v>1</v>
      </c>
    </row>
    <row r="263" spans="1:10" x14ac:dyDescent="0.3">
      <c r="A263" s="66" t="s">
        <v>79</v>
      </c>
      <c r="B263" s="66" t="s">
        <v>30</v>
      </c>
      <c r="C263" s="68">
        <v>0.89010989010989006</v>
      </c>
      <c r="D263" s="68">
        <v>9.8901098901098897E-2</v>
      </c>
      <c r="E263" s="68">
        <v>1.098901098901099E-2</v>
      </c>
      <c r="F263" s="68">
        <v>0.99999999999999989</v>
      </c>
      <c r="G263" s="68">
        <v>0.73089876155327704</v>
      </c>
      <c r="H263" s="68">
        <v>0.25414519200766089</v>
      </c>
      <c r="I263" s="68">
        <v>1.495604643906218E-2</v>
      </c>
      <c r="J263" s="68">
        <v>1</v>
      </c>
    </row>
    <row r="264" spans="1:10" x14ac:dyDescent="0.3">
      <c r="A264" s="66" t="s">
        <v>79</v>
      </c>
      <c r="B264" s="66" t="s">
        <v>13</v>
      </c>
      <c r="C264" s="68">
        <v>0.69157894736842107</v>
      </c>
      <c r="D264" s="68">
        <v>0.25684210526315787</v>
      </c>
      <c r="E264" s="68">
        <v>5.1578947368421051E-2</v>
      </c>
      <c r="F264" s="68">
        <v>1</v>
      </c>
      <c r="G264" s="68">
        <v>0.65394929203448493</v>
      </c>
      <c r="H264" s="68">
        <v>0.25982051002056999</v>
      </c>
      <c r="I264" s="68">
        <v>8.6230197944945103E-2</v>
      </c>
      <c r="J264" s="68">
        <v>1</v>
      </c>
    </row>
    <row r="265" spans="1:10" x14ac:dyDescent="0.3">
      <c r="A265" s="66" t="s">
        <v>79</v>
      </c>
      <c r="B265" s="66" t="s">
        <v>29</v>
      </c>
      <c r="C265" s="68">
        <v>0.72727272727272729</v>
      </c>
      <c r="D265" s="68">
        <v>0.21212121212121213</v>
      </c>
      <c r="E265" s="68">
        <v>6.0606060606060608E-2</v>
      </c>
      <c r="F265" s="68">
        <v>1</v>
      </c>
      <c r="G265" s="68">
        <v>0.65511467880935903</v>
      </c>
      <c r="H265" s="68">
        <v>0.23769789576218475</v>
      </c>
      <c r="I265" s="68">
        <v>0.1071874254284563</v>
      </c>
      <c r="J265" s="68">
        <v>1.0000000000000002</v>
      </c>
    </row>
    <row r="266" spans="1:10" x14ac:dyDescent="0.3">
      <c r="A266" s="66" t="s">
        <v>79</v>
      </c>
      <c r="B266" s="66" t="s">
        <v>14</v>
      </c>
      <c r="C266" s="68">
        <v>0.77058823529411768</v>
      </c>
      <c r="D266" s="68">
        <v>0.18235294117647058</v>
      </c>
      <c r="E266" s="68">
        <v>4.7058823529411764E-2</v>
      </c>
      <c r="F266" s="68">
        <v>1</v>
      </c>
      <c r="G266" s="68">
        <v>0.74958524760743028</v>
      </c>
      <c r="H266" s="68">
        <v>0.18506770511734444</v>
      </c>
      <c r="I266" s="68">
        <v>6.5347047275225376E-2</v>
      </c>
      <c r="J266" s="68">
        <v>1</v>
      </c>
    </row>
    <row r="267" spans="1:10" x14ac:dyDescent="0.3">
      <c r="A267" s="66" t="s">
        <v>79</v>
      </c>
      <c r="B267" s="66" t="s">
        <v>15</v>
      </c>
      <c r="C267" s="68">
        <v>0.78944485025566102</v>
      </c>
      <c r="D267" s="68">
        <v>0.1864499634769905</v>
      </c>
      <c r="E267" s="68">
        <v>2.4105186267348429E-2</v>
      </c>
      <c r="F267" s="68">
        <v>1</v>
      </c>
      <c r="G267" s="68">
        <v>0.74104712216780766</v>
      </c>
      <c r="H267" s="68">
        <v>0.2326632384144558</v>
      </c>
      <c r="I267" s="68">
        <v>2.6289639417736439E-2</v>
      </c>
      <c r="J267" s="68">
        <v>0.99999999999999989</v>
      </c>
    </row>
    <row r="268" spans="1:10" x14ac:dyDescent="0.3">
      <c r="A268" s="66" t="s">
        <v>79</v>
      </c>
      <c r="B268" s="66" t="s">
        <v>17</v>
      </c>
      <c r="C268" s="68">
        <v>1</v>
      </c>
      <c r="D268" s="68">
        <v>0</v>
      </c>
      <c r="E268" s="68">
        <v>0</v>
      </c>
      <c r="F268" s="68">
        <v>1</v>
      </c>
      <c r="G268" s="68">
        <v>1</v>
      </c>
      <c r="H268" s="68">
        <v>0</v>
      </c>
      <c r="I268" s="68">
        <v>0</v>
      </c>
      <c r="J268" s="68">
        <v>1</v>
      </c>
    </row>
    <row r="269" spans="1:10" x14ac:dyDescent="0.3">
      <c r="A269" s="66" t="s">
        <v>79</v>
      </c>
      <c r="B269" s="66" t="s">
        <v>18</v>
      </c>
      <c r="C269" s="68">
        <v>0.74311926605504586</v>
      </c>
      <c r="D269" s="68">
        <v>0.21406727828746178</v>
      </c>
      <c r="E269" s="68">
        <v>4.2813455657492352E-2</v>
      </c>
      <c r="F269" s="68">
        <v>1</v>
      </c>
      <c r="G269" s="68">
        <v>0.66313343218999921</v>
      </c>
      <c r="H269" s="68">
        <v>0.28350244305612959</v>
      </c>
      <c r="I269" s="68">
        <v>5.3364124753871207E-2</v>
      </c>
      <c r="J269" s="68">
        <v>1</v>
      </c>
    </row>
    <row r="270" spans="1:10" x14ac:dyDescent="0.3">
      <c r="A270" s="66" t="s">
        <v>79</v>
      </c>
      <c r="B270" s="66" t="s">
        <v>28</v>
      </c>
      <c r="C270" s="68">
        <v>0.48148148148148145</v>
      </c>
      <c r="D270" s="68">
        <v>0.44444444444444442</v>
      </c>
      <c r="E270" s="68">
        <v>7.407407407407407E-2</v>
      </c>
      <c r="F270" s="68">
        <v>0.99999999999999989</v>
      </c>
      <c r="G270" s="68">
        <v>0.45444330830809421</v>
      </c>
      <c r="H270" s="68">
        <v>0.40690183393142487</v>
      </c>
      <c r="I270" s="68">
        <v>0.13865485776048081</v>
      </c>
      <c r="J270" s="68">
        <v>0.99999999999999989</v>
      </c>
    </row>
    <row r="271" spans="1:10" x14ac:dyDescent="0.3">
      <c r="A271" s="66" t="s">
        <v>79</v>
      </c>
      <c r="B271" s="66" t="s">
        <v>20</v>
      </c>
      <c r="C271" s="68">
        <v>0.66176470588235292</v>
      </c>
      <c r="D271" s="68">
        <v>0.30882352941176472</v>
      </c>
      <c r="E271" s="68">
        <v>2.9411764705882353E-2</v>
      </c>
      <c r="F271" s="68">
        <v>1</v>
      </c>
      <c r="G271" s="68">
        <v>0.53709070346874932</v>
      </c>
      <c r="H271" s="68">
        <v>0.44841935996889964</v>
      </c>
      <c r="I271" s="68">
        <v>1.44899365623509E-2</v>
      </c>
      <c r="J271" s="68">
        <v>0.99999999999999989</v>
      </c>
    </row>
    <row r="272" spans="1:10" x14ac:dyDescent="0.3">
      <c r="A272" s="66" t="s">
        <v>79</v>
      </c>
      <c r="B272" s="66" t="s">
        <v>21</v>
      </c>
      <c r="C272" s="68">
        <v>0.6741573033707865</v>
      </c>
      <c r="D272" s="68">
        <v>0.2808988764044944</v>
      </c>
      <c r="E272" s="68">
        <v>4.49438202247191E-2</v>
      </c>
      <c r="F272" s="68">
        <v>1</v>
      </c>
      <c r="G272" s="68">
        <v>0.72433541753867092</v>
      </c>
      <c r="H272" s="68">
        <v>0.26464552221605542</v>
      </c>
      <c r="I272" s="68">
        <v>1.1019060245273663E-2</v>
      </c>
      <c r="J272" s="68">
        <v>1</v>
      </c>
    </row>
    <row r="273" spans="1:10" x14ac:dyDescent="0.3">
      <c r="A273" s="66" t="s">
        <v>79</v>
      </c>
      <c r="B273" s="66" t="s">
        <v>23</v>
      </c>
      <c r="C273" s="68">
        <v>0.78222222222222226</v>
      </c>
      <c r="D273" s="68">
        <v>0.17123321123321122</v>
      </c>
      <c r="E273" s="68">
        <v>4.6544566544566547E-2</v>
      </c>
      <c r="F273" s="68">
        <v>1</v>
      </c>
      <c r="G273" s="68">
        <v>0.73466742138907959</v>
      </c>
      <c r="H273" s="68">
        <v>0.17782349943614637</v>
      </c>
      <c r="I273" s="68">
        <v>8.7509079174773949E-2</v>
      </c>
      <c r="J273" s="68">
        <v>0.99999999999999989</v>
      </c>
    </row>
    <row r="274" spans="1:10" x14ac:dyDescent="0.3">
      <c r="A274" s="66" t="s">
        <v>80</v>
      </c>
      <c r="B274" s="66" t="s">
        <v>7</v>
      </c>
      <c r="C274" s="68">
        <v>0.53181272509003596</v>
      </c>
      <c r="D274" s="68">
        <v>0.46818727490996398</v>
      </c>
      <c r="E274" s="68">
        <v>0</v>
      </c>
      <c r="F274" s="68">
        <v>1</v>
      </c>
      <c r="G274" s="68">
        <v>0.72413973160670464</v>
      </c>
      <c r="H274" s="68">
        <v>0.2758602683932953</v>
      </c>
      <c r="I274" s="68">
        <v>0</v>
      </c>
      <c r="J274" s="68">
        <v>1</v>
      </c>
    </row>
    <row r="275" spans="1:10" x14ac:dyDescent="0.3">
      <c r="A275" s="66" t="s">
        <v>80</v>
      </c>
      <c r="B275" s="66" t="s">
        <v>8</v>
      </c>
      <c r="C275" s="68">
        <v>0.5</v>
      </c>
      <c r="D275" s="68">
        <v>0.5</v>
      </c>
      <c r="E275" s="68">
        <v>0</v>
      </c>
      <c r="F275" s="68">
        <v>1</v>
      </c>
      <c r="G275" s="68">
        <v>0.97584541062801922</v>
      </c>
      <c r="H275" s="68">
        <v>2.4154589371980676E-2</v>
      </c>
      <c r="I275" s="68">
        <v>0</v>
      </c>
      <c r="J275" s="68">
        <v>0.99999999999999989</v>
      </c>
    </row>
    <row r="276" spans="1:10" x14ac:dyDescent="0.3">
      <c r="A276" s="66" t="s">
        <v>80</v>
      </c>
      <c r="B276" s="66" t="s">
        <v>9</v>
      </c>
      <c r="C276" s="68">
        <v>4.8088200797560404E-2</v>
      </c>
      <c r="D276" s="68">
        <v>0.94784992036742099</v>
      </c>
      <c r="E276" s="68">
        <v>4.0618788350185809E-3</v>
      </c>
      <c r="F276" s="68">
        <v>1</v>
      </c>
      <c r="G276" s="68">
        <v>3.9444040459264654E-2</v>
      </c>
      <c r="H276" s="68">
        <v>0.95563940041168427</v>
      </c>
      <c r="I276" s="68">
        <v>4.9165591290509618E-3</v>
      </c>
      <c r="J276" s="68">
        <v>0.99999999999999989</v>
      </c>
    </row>
    <row r="277" spans="1:10" x14ac:dyDescent="0.3">
      <c r="A277" s="66" t="s">
        <v>80</v>
      </c>
      <c r="B277" s="66" t="s">
        <v>11</v>
      </c>
      <c r="C277" s="68">
        <v>0.63414634146341464</v>
      </c>
      <c r="D277" s="68">
        <v>0.33333333333333331</v>
      </c>
      <c r="E277" s="68">
        <v>3.2520325203252036E-2</v>
      </c>
      <c r="F277" s="68">
        <v>1</v>
      </c>
      <c r="G277" s="68">
        <v>0.65390266360776506</v>
      </c>
      <c r="H277" s="68">
        <v>0.30255034813957687</v>
      </c>
      <c r="I277" s="68">
        <v>4.3546988252658146E-2</v>
      </c>
      <c r="J277" s="68">
        <v>1.0000000000000002</v>
      </c>
    </row>
    <row r="278" spans="1:10" x14ac:dyDescent="0.3">
      <c r="A278" s="66" t="s">
        <v>80</v>
      </c>
      <c r="B278" s="66" t="s">
        <v>65</v>
      </c>
      <c r="C278" s="68">
        <v>0</v>
      </c>
      <c r="D278" s="68">
        <v>1</v>
      </c>
      <c r="E278" s="68">
        <v>0</v>
      </c>
      <c r="F278" s="68">
        <v>1</v>
      </c>
      <c r="G278" s="68">
        <v>0</v>
      </c>
      <c r="H278" s="68">
        <v>1</v>
      </c>
      <c r="I278" s="68">
        <v>0</v>
      </c>
      <c r="J278" s="68">
        <v>1</v>
      </c>
    </row>
    <row r="279" spans="1:10" x14ac:dyDescent="0.3">
      <c r="A279" s="66" t="s">
        <v>80</v>
      </c>
      <c r="B279" s="66" t="s">
        <v>30</v>
      </c>
      <c r="C279" s="68">
        <v>0.30602610386003887</v>
      </c>
      <c r="D279" s="68">
        <v>0.69105803943349065</v>
      </c>
      <c r="E279" s="68">
        <v>2.9158567064704248E-3</v>
      </c>
      <c r="F279" s="68">
        <v>1</v>
      </c>
      <c r="G279" s="68">
        <v>0.43089530329142922</v>
      </c>
      <c r="H279" s="68">
        <v>0.56605868507402823</v>
      </c>
      <c r="I279" s="68">
        <v>3.0460116345425456E-3</v>
      </c>
      <c r="J279" s="68">
        <v>1</v>
      </c>
    </row>
    <row r="280" spans="1:10" x14ac:dyDescent="0.3">
      <c r="A280" s="66" t="s">
        <v>80</v>
      </c>
      <c r="B280" s="66" t="s">
        <v>13</v>
      </c>
      <c r="C280" s="68">
        <v>1</v>
      </c>
      <c r="D280" s="68">
        <v>0</v>
      </c>
      <c r="E280" s="68">
        <v>0</v>
      </c>
      <c r="F280" s="68">
        <v>1</v>
      </c>
      <c r="G280" s="68">
        <v>1</v>
      </c>
      <c r="H280" s="68">
        <v>0</v>
      </c>
      <c r="I280" s="68">
        <v>0</v>
      </c>
      <c r="J280" s="68">
        <v>1</v>
      </c>
    </row>
    <row r="281" spans="1:10" x14ac:dyDescent="0.3">
      <c r="A281" s="66" t="s">
        <v>80</v>
      </c>
      <c r="B281" s="66" t="s">
        <v>29</v>
      </c>
      <c r="C281" s="68">
        <v>0.39130434782608697</v>
      </c>
      <c r="D281" s="68">
        <v>0.60869565217391308</v>
      </c>
      <c r="E281" s="68">
        <v>0</v>
      </c>
      <c r="F281" s="68">
        <v>1</v>
      </c>
      <c r="G281" s="68">
        <v>0.47875908328675237</v>
      </c>
      <c r="H281" s="68">
        <v>0.52124091671324768</v>
      </c>
      <c r="I281" s="68">
        <v>0</v>
      </c>
      <c r="J281" s="68">
        <v>1</v>
      </c>
    </row>
    <row r="282" spans="1:10" x14ac:dyDescent="0.3">
      <c r="A282" s="66" t="s">
        <v>80</v>
      </c>
      <c r="B282" s="66" t="s">
        <v>14</v>
      </c>
      <c r="C282" s="68">
        <v>1</v>
      </c>
      <c r="D282" s="68">
        <v>0</v>
      </c>
      <c r="E282" s="68">
        <v>0</v>
      </c>
      <c r="F282" s="68">
        <v>1</v>
      </c>
      <c r="G282" s="68">
        <v>1</v>
      </c>
      <c r="H282" s="68">
        <v>0</v>
      </c>
      <c r="I282" s="68">
        <v>0</v>
      </c>
      <c r="J282" s="68">
        <v>1</v>
      </c>
    </row>
    <row r="283" spans="1:10" x14ac:dyDescent="0.3">
      <c r="A283" s="66" t="s">
        <v>80</v>
      </c>
      <c r="B283" s="66" t="s">
        <v>15</v>
      </c>
      <c r="C283" s="68">
        <v>0.1617605030008574</v>
      </c>
      <c r="D283" s="68">
        <v>0.8352386396113175</v>
      </c>
      <c r="E283" s="68">
        <v>3.0008573878250928E-3</v>
      </c>
      <c r="F283" s="68">
        <v>1</v>
      </c>
      <c r="G283" s="68">
        <v>0.20382290132435776</v>
      </c>
      <c r="H283" s="68">
        <v>0.79256860746337254</v>
      </c>
      <c r="I283" s="68">
        <v>3.6084912122695853E-3</v>
      </c>
      <c r="J283" s="68">
        <v>0.99999999999999989</v>
      </c>
    </row>
    <row r="284" spans="1:10" x14ac:dyDescent="0.3">
      <c r="A284" s="66" t="s">
        <v>80</v>
      </c>
      <c r="B284" s="66" t="s">
        <v>16</v>
      </c>
      <c r="C284" s="68">
        <v>0</v>
      </c>
      <c r="D284" s="68">
        <v>1</v>
      </c>
      <c r="E284" s="68">
        <v>0</v>
      </c>
      <c r="F284" s="68">
        <v>1</v>
      </c>
      <c r="G284" s="68">
        <v>0</v>
      </c>
      <c r="H284" s="68">
        <v>1</v>
      </c>
      <c r="I284" s="68">
        <v>0</v>
      </c>
      <c r="J284" s="68">
        <v>1</v>
      </c>
    </row>
    <row r="285" spans="1:10" x14ac:dyDescent="0.3">
      <c r="A285" s="66" t="s">
        <v>80</v>
      </c>
      <c r="B285" s="66" t="s">
        <v>18</v>
      </c>
      <c r="C285" s="68">
        <v>0.51851851851851849</v>
      </c>
      <c r="D285" s="68">
        <v>0.48148148148148145</v>
      </c>
      <c r="E285" s="68">
        <v>0</v>
      </c>
      <c r="F285" s="68">
        <v>1</v>
      </c>
      <c r="G285" s="68">
        <v>0.56023273836615695</v>
      </c>
      <c r="H285" s="68">
        <v>0.43976726163384305</v>
      </c>
      <c r="I285" s="68">
        <v>0</v>
      </c>
      <c r="J285" s="68">
        <v>1</v>
      </c>
    </row>
    <row r="286" spans="1:10" x14ac:dyDescent="0.3">
      <c r="A286" s="66" t="s">
        <v>80</v>
      </c>
      <c r="B286" s="66" t="s">
        <v>28</v>
      </c>
      <c r="C286" s="68">
        <v>1</v>
      </c>
      <c r="D286" s="68">
        <v>0</v>
      </c>
      <c r="E286" s="68">
        <v>0</v>
      </c>
      <c r="F286" s="68">
        <v>1</v>
      </c>
      <c r="G286" s="68">
        <v>1</v>
      </c>
      <c r="H286" s="68">
        <v>0</v>
      </c>
      <c r="I286" s="68">
        <v>0</v>
      </c>
      <c r="J286" s="68">
        <v>1</v>
      </c>
    </row>
    <row r="287" spans="1:10" x14ac:dyDescent="0.3">
      <c r="A287" s="66" t="s">
        <v>80</v>
      </c>
      <c r="B287" s="66" t="s">
        <v>20</v>
      </c>
      <c r="C287" s="68">
        <v>2.8419521318970593E-2</v>
      </c>
      <c r="D287" s="68">
        <v>0.96893076097121678</v>
      </c>
      <c r="E287" s="68">
        <v>2.6497177098126147E-3</v>
      </c>
      <c r="F287" s="68">
        <v>1</v>
      </c>
      <c r="G287" s="68">
        <v>2.3588694765661018E-2</v>
      </c>
      <c r="H287" s="68">
        <v>0.97383205483825741</v>
      </c>
      <c r="I287" s="68">
        <v>2.5792503960814358E-3</v>
      </c>
      <c r="J287" s="68">
        <v>0.99999999999999989</v>
      </c>
    </row>
    <row r="288" spans="1:10" x14ac:dyDescent="0.3">
      <c r="A288" s="66" t="s">
        <v>80</v>
      </c>
      <c r="B288" s="66" t="s">
        <v>21</v>
      </c>
      <c r="C288" s="68">
        <v>0.51986379114642456</v>
      </c>
      <c r="D288" s="68">
        <v>0.47105561861521</v>
      </c>
      <c r="E288" s="68">
        <v>9.0805902383654935E-3</v>
      </c>
      <c r="F288" s="68">
        <v>1</v>
      </c>
      <c r="G288" s="68">
        <v>0.65375237220529414</v>
      </c>
      <c r="H288" s="68">
        <v>0.33553573002794473</v>
      </c>
      <c r="I288" s="68">
        <v>1.0711897766761166E-2</v>
      </c>
      <c r="J288" s="68">
        <v>1</v>
      </c>
    </row>
    <row r="289" spans="1:10" x14ac:dyDescent="0.3">
      <c r="A289" s="66" t="s">
        <v>80</v>
      </c>
      <c r="B289" s="66" t="s">
        <v>23</v>
      </c>
      <c r="C289" s="68">
        <v>0.34257826887661141</v>
      </c>
      <c r="D289" s="68">
        <v>0.6518232044198895</v>
      </c>
      <c r="E289" s="68">
        <v>5.5985267034990788E-3</v>
      </c>
      <c r="F289" s="68">
        <v>1</v>
      </c>
      <c r="G289" s="68">
        <v>0.55038738952538313</v>
      </c>
      <c r="H289" s="68">
        <v>0.4420341627843794</v>
      </c>
      <c r="I289" s="68">
        <v>7.5784476902373971E-3</v>
      </c>
      <c r="J289" s="68">
        <v>1</v>
      </c>
    </row>
    <row r="290" spans="1:10" x14ac:dyDescent="0.3">
      <c r="A290" s="66" t="s">
        <v>81</v>
      </c>
      <c r="B290" s="66" t="s">
        <v>7</v>
      </c>
      <c r="C290" s="68">
        <v>0.7142857142857143</v>
      </c>
      <c r="D290" s="68">
        <v>0.2857142857142857</v>
      </c>
      <c r="E290" s="68">
        <v>0</v>
      </c>
      <c r="F290" s="68">
        <v>1</v>
      </c>
      <c r="G290" s="68">
        <v>0.90633053909139449</v>
      </c>
      <c r="H290" s="68">
        <v>9.3669460908605465E-2</v>
      </c>
      <c r="I290" s="68">
        <v>0</v>
      </c>
      <c r="J290" s="68">
        <v>1</v>
      </c>
    </row>
    <row r="291" spans="1:10" x14ac:dyDescent="0.3">
      <c r="A291" s="66" t="s">
        <v>81</v>
      </c>
      <c r="B291" s="66" t="s">
        <v>9</v>
      </c>
      <c r="C291" s="68">
        <v>0.27027027027027029</v>
      </c>
      <c r="D291" s="68">
        <v>0.72972972972972971</v>
      </c>
      <c r="E291" s="68">
        <v>0</v>
      </c>
      <c r="F291" s="68">
        <v>1</v>
      </c>
      <c r="G291" s="68">
        <v>0.22541566605992935</v>
      </c>
      <c r="H291" s="68">
        <v>0.77458433394007076</v>
      </c>
      <c r="I291" s="68">
        <v>0</v>
      </c>
      <c r="J291" s="68">
        <v>1</v>
      </c>
    </row>
    <row r="292" spans="1:10" x14ac:dyDescent="0.3">
      <c r="A292" s="66" t="s">
        <v>81</v>
      </c>
      <c r="B292" s="66" t="s">
        <v>30</v>
      </c>
      <c r="C292" s="68">
        <v>0.6</v>
      </c>
      <c r="D292" s="68">
        <v>0.4</v>
      </c>
      <c r="E292" s="68">
        <v>0</v>
      </c>
      <c r="F292" s="68">
        <v>1</v>
      </c>
      <c r="G292" s="68">
        <v>0.95956192080876157</v>
      </c>
      <c r="H292" s="68">
        <v>4.0438079191238416E-2</v>
      </c>
      <c r="I292" s="68">
        <v>0</v>
      </c>
      <c r="J292" s="68">
        <v>1</v>
      </c>
    </row>
    <row r="293" spans="1:10" x14ac:dyDescent="0.3">
      <c r="A293" s="66" t="s">
        <v>81</v>
      </c>
      <c r="B293" s="66" t="s">
        <v>15</v>
      </c>
      <c r="C293" s="68">
        <v>0.75324675324675328</v>
      </c>
      <c r="D293" s="68">
        <v>0.24675324675324675</v>
      </c>
      <c r="E293" s="68">
        <v>0</v>
      </c>
      <c r="F293" s="68">
        <v>1</v>
      </c>
      <c r="G293" s="68">
        <v>0.89453452637655573</v>
      </c>
      <c r="H293" s="68">
        <v>0.10546547362344433</v>
      </c>
      <c r="I293" s="68">
        <v>0</v>
      </c>
      <c r="J293" s="68">
        <v>1</v>
      </c>
    </row>
    <row r="294" spans="1:10" x14ac:dyDescent="0.3">
      <c r="A294" s="66" t="s">
        <v>81</v>
      </c>
      <c r="B294" s="66" t="s">
        <v>23</v>
      </c>
      <c r="C294" s="68">
        <v>0.52813852813852813</v>
      </c>
      <c r="D294" s="68">
        <v>0.47186147186147187</v>
      </c>
      <c r="E294" s="68">
        <v>0</v>
      </c>
      <c r="F294" s="68">
        <v>1</v>
      </c>
      <c r="G294" s="68">
        <v>0.67482453891100069</v>
      </c>
      <c r="H294" s="68">
        <v>0.3251754610889992</v>
      </c>
      <c r="I294" s="68">
        <v>0</v>
      </c>
      <c r="J294" s="68">
        <v>0.99999999999999989</v>
      </c>
    </row>
    <row r="295" spans="1:10" x14ac:dyDescent="0.3">
      <c r="A295" s="66" t="s">
        <v>82</v>
      </c>
      <c r="B295" s="66" t="s">
        <v>7</v>
      </c>
      <c r="C295" s="68">
        <v>0</v>
      </c>
      <c r="D295" s="68">
        <v>1</v>
      </c>
      <c r="E295" s="68">
        <v>0</v>
      </c>
      <c r="F295" s="68">
        <v>1</v>
      </c>
      <c r="G295" s="68">
        <v>0</v>
      </c>
      <c r="H295" s="68">
        <v>1</v>
      </c>
      <c r="I295" s="68">
        <v>0</v>
      </c>
      <c r="J295" s="68">
        <v>1</v>
      </c>
    </row>
    <row r="296" spans="1:10" x14ac:dyDescent="0.3">
      <c r="A296" s="66" t="s">
        <v>82</v>
      </c>
      <c r="B296" s="66" t="s">
        <v>9</v>
      </c>
      <c r="C296" s="68">
        <v>6.5853658536585369E-2</v>
      </c>
      <c r="D296" s="68">
        <v>0.93414634146341469</v>
      </c>
      <c r="E296" s="68">
        <v>0</v>
      </c>
      <c r="F296" s="68">
        <v>1</v>
      </c>
      <c r="G296" s="68">
        <v>7.3947397330351425E-2</v>
      </c>
      <c r="H296" s="68">
        <v>0.92605260266964862</v>
      </c>
      <c r="I296" s="68">
        <v>0</v>
      </c>
      <c r="J296" s="68">
        <v>1</v>
      </c>
    </row>
    <row r="297" spans="1:10" x14ac:dyDescent="0.3">
      <c r="A297" s="66" t="s">
        <v>82</v>
      </c>
      <c r="B297" s="66" t="s">
        <v>30</v>
      </c>
      <c r="C297" s="68">
        <v>0</v>
      </c>
      <c r="D297" s="68">
        <v>1</v>
      </c>
      <c r="E297" s="68">
        <v>0</v>
      </c>
      <c r="F297" s="68">
        <v>1</v>
      </c>
      <c r="G297" s="68">
        <v>0</v>
      </c>
      <c r="H297" s="68">
        <v>1</v>
      </c>
      <c r="I297" s="68">
        <v>0</v>
      </c>
      <c r="J297" s="68">
        <v>1</v>
      </c>
    </row>
    <row r="298" spans="1:10" x14ac:dyDescent="0.3">
      <c r="A298" s="66" t="s">
        <v>82</v>
      </c>
      <c r="B298" s="66" t="s">
        <v>15</v>
      </c>
      <c r="C298" s="68">
        <v>0</v>
      </c>
      <c r="D298" s="68">
        <v>1</v>
      </c>
      <c r="E298" s="68">
        <v>0</v>
      </c>
      <c r="F298" s="68">
        <v>1</v>
      </c>
      <c r="G298" s="68">
        <v>0</v>
      </c>
      <c r="H298" s="68">
        <v>1</v>
      </c>
      <c r="I298" s="68">
        <v>0</v>
      </c>
      <c r="J298" s="68">
        <v>1</v>
      </c>
    </row>
    <row r="299" spans="1:10" x14ac:dyDescent="0.3">
      <c r="A299" s="66" t="s">
        <v>82</v>
      </c>
      <c r="B299" s="66" t="s">
        <v>20</v>
      </c>
      <c r="C299" s="68">
        <v>0</v>
      </c>
      <c r="D299" s="68">
        <v>1</v>
      </c>
      <c r="E299" s="68">
        <v>0</v>
      </c>
      <c r="F299" s="68">
        <v>1</v>
      </c>
      <c r="G299" s="68">
        <v>0</v>
      </c>
      <c r="H299" s="68">
        <v>1</v>
      </c>
      <c r="I299" s="68">
        <v>0</v>
      </c>
      <c r="J299" s="68">
        <v>1</v>
      </c>
    </row>
    <row r="300" spans="1:10" x14ac:dyDescent="0.3">
      <c r="A300" s="66" t="s">
        <v>83</v>
      </c>
      <c r="B300" s="66" t="s">
        <v>7</v>
      </c>
      <c r="C300" s="68">
        <v>0.2529832935560859</v>
      </c>
      <c r="D300" s="68">
        <v>0.74701670644391405</v>
      </c>
      <c r="E300" s="68">
        <v>0</v>
      </c>
      <c r="F300" s="68">
        <v>1</v>
      </c>
      <c r="G300" s="68">
        <v>0.15950444918783455</v>
      </c>
      <c r="H300" s="68">
        <v>0.84049555081216554</v>
      </c>
      <c r="I300" s="68">
        <v>0</v>
      </c>
      <c r="J300" s="68">
        <v>1</v>
      </c>
    </row>
    <row r="301" spans="1:10" x14ac:dyDescent="0.3">
      <c r="A301" s="66" t="s">
        <v>83</v>
      </c>
      <c r="B301" s="66" t="s">
        <v>9</v>
      </c>
      <c r="C301" s="68">
        <v>0.10039982230119947</v>
      </c>
      <c r="D301" s="68">
        <v>0.89693469569080408</v>
      </c>
      <c r="E301" s="68">
        <v>2.6654820079964462E-3</v>
      </c>
      <c r="F301" s="68">
        <v>1</v>
      </c>
      <c r="G301" s="68">
        <v>9.169728910728088E-2</v>
      </c>
      <c r="H301" s="68">
        <v>0.89953435852730312</v>
      </c>
      <c r="I301" s="68">
        <v>8.7683523654159736E-3</v>
      </c>
      <c r="J301" s="68">
        <v>1</v>
      </c>
    </row>
    <row r="302" spans="1:10" x14ac:dyDescent="0.3">
      <c r="A302" s="66" t="s">
        <v>83</v>
      </c>
      <c r="B302" s="66" t="s">
        <v>30</v>
      </c>
      <c r="C302" s="68">
        <v>0.21212121212121213</v>
      </c>
      <c r="D302" s="68">
        <v>0.78787878787878785</v>
      </c>
      <c r="E302" s="68">
        <v>0</v>
      </c>
      <c r="F302" s="68">
        <v>1</v>
      </c>
      <c r="G302" s="68">
        <v>0.18652413570423668</v>
      </c>
      <c r="H302" s="68">
        <v>0.81347586429576335</v>
      </c>
      <c r="I302" s="68">
        <v>0</v>
      </c>
      <c r="J302" s="68">
        <v>1</v>
      </c>
    </row>
    <row r="303" spans="1:10" x14ac:dyDescent="0.3">
      <c r="A303" s="66" t="s">
        <v>83</v>
      </c>
      <c r="B303" s="66" t="s">
        <v>14</v>
      </c>
      <c r="C303" s="68">
        <v>0</v>
      </c>
      <c r="D303" s="68">
        <v>1</v>
      </c>
      <c r="E303" s="68">
        <v>0</v>
      </c>
      <c r="F303" s="68">
        <v>1</v>
      </c>
      <c r="G303" s="68">
        <v>0</v>
      </c>
      <c r="H303" s="68">
        <v>1</v>
      </c>
      <c r="I303" s="68">
        <v>0</v>
      </c>
      <c r="J303" s="68">
        <v>1</v>
      </c>
    </row>
    <row r="304" spans="1:10" x14ac:dyDescent="0.3">
      <c r="A304" s="66" t="s">
        <v>83</v>
      </c>
      <c r="B304" s="66" t="s">
        <v>15</v>
      </c>
      <c r="C304" s="68">
        <v>0.25</v>
      </c>
      <c r="D304" s="68">
        <v>0.74683544303797467</v>
      </c>
      <c r="E304" s="68">
        <v>3.1645569620253164E-3</v>
      </c>
      <c r="F304" s="68">
        <v>1</v>
      </c>
      <c r="G304" s="68">
        <v>0.26592831646374254</v>
      </c>
      <c r="H304" s="68">
        <v>0.73350121428455006</v>
      </c>
      <c r="I304" s="68">
        <v>5.7046925170733281E-4</v>
      </c>
      <c r="J304" s="68">
        <v>0.99999999999999989</v>
      </c>
    </row>
    <row r="305" spans="1:10" x14ac:dyDescent="0.3">
      <c r="A305" s="66" t="s">
        <v>83</v>
      </c>
      <c r="B305" s="66" t="s">
        <v>20</v>
      </c>
      <c r="C305" s="68">
        <v>8.9201877934272297E-2</v>
      </c>
      <c r="D305" s="68">
        <v>0.90766823161189358</v>
      </c>
      <c r="E305" s="68">
        <v>3.1298904538341159E-3</v>
      </c>
      <c r="F305" s="68">
        <v>1</v>
      </c>
      <c r="G305" s="68">
        <v>7.1643949148902333E-2</v>
      </c>
      <c r="H305" s="68">
        <v>0.9209048541901611</v>
      </c>
      <c r="I305" s="68">
        <v>7.4511966609366207E-3</v>
      </c>
      <c r="J305" s="68">
        <v>1</v>
      </c>
    </row>
    <row r="306" spans="1:10" x14ac:dyDescent="0.3">
      <c r="A306" s="66" t="s">
        <v>83</v>
      </c>
      <c r="B306" s="66" t="s">
        <v>21</v>
      </c>
      <c r="C306" s="68">
        <v>0.42857142857142855</v>
      </c>
      <c r="D306" s="68">
        <v>0.5714285714285714</v>
      </c>
      <c r="E306" s="68">
        <v>0</v>
      </c>
      <c r="F306" s="68">
        <v>1</v>
      </c>
      <c r="G306" s="68">
        <v>0.3131115459882583</v>
      </c>
      <c r="H306" s="68">
        <v>0.6868884540117417</v>
      </c>
      <c r="I306" s="68">
        <v>0</v>
      </c>
      <c r="J306" s="68">
        <v>1</v>
      </c>
    </row>
    <row r="307" spans="1:10" x14ac:dyDescent="0.3">
      <c r="A307" s="66" t="s">
        <v>83</v>
      </c>
      <c r="B307" s="66" t="s">
        <v>23</v>
      </c>
      <c r="C307" s="68">
        <v>0.20709630702389573</v>
      </c>
      <c r="D307" s="68">
        <v>0.78855901520637217</v>
      </c>
      <c r="E307" s="68">
        <v>4.3446777697320783E-3</v>
      </c>
      <c r="F307" s="68">
        <v>1</v>
      </c>
      <c r="G307" s="68">
        <v>0.18122512052562886</v>
      </c>
      <c r="H307" s="68">
        <v>0.81035447726942489</v>
      </c>
      <c r="I307" s="68">
        <v>8.4204022049462965E-3</v>
      </c>
      <c r="J307" s="68">
        <v>1</v>
      </c>
    </row>
    <row r="308" spans="1:10" x14ac:dyDescent="0.3">
      <c r="A308" s="66" t="s">
        <v>84</v>
      </c>
      <c r="B308" s="66" t="s">
        <v>7</v>
      </c>
      <c r="C308" s="68">
        <v>0.97137014314928427</v>
      </c>
      <c r="D308" s="68">
        <v>2.8629856850715747E-2</v>
      </c>
      <c r="E308" s="68">
        <v>0</v>
      </c>
      <c r="F308" s="68">
        <v>1</v>
      </c>
      <c r="G308" s="68">
        <v>0.93699380735970972</v>
      </c>
      <c r="H308" s="68">
        <v>6.300619264029024E-2</v>
      </c>
      <c r="I308" s="68">
        <v>0</v>
      </c>
      <c r="J308" s="68">
        <v>1</v>
      </c>
    </row>
    <row r="309" spans="1:10" x14ac:dyDescent="0.3">
      <c r="A309" s="66" t="s">
        <v>84</v>
      </c>
      <c r="B309" s="66" t="s">
        <v>9</v>
      </c>
      <c r="C309" s="68">
        <v>0.63643926788685523</v>
      </c>
      <c r="D309" s="68">
        <v>0.36356073211314477</v>
      </c>
      <c r="E309" s="68">
        <v>0</v>
      </c>
      <c r="F309" s="68">
        <v>1</v>
      </c>
      <c r="G309" s="68">
        <v>0.40102425313991563</v>
      </c>
      <c r="H309" s="68">
        <v>0.59897574686008448</v>
      </c>
      <c r="I309" s="68">
        <v>0</v>
      </c>
      <c r="J309" s="68">
        <v>1</v>
      </c>
    </row>
    <row r="310" spans="1:10" x14ac:dyDescent="0.3">
      <c r="A310" s="66" t="s">
        <v>84</v>
      </c>
      <c r="B310" s="66" t="s">
        <v>30</v>
      </c>
      <c r="C310" s="68">
        <v>0.97729516288252716</v>
      </c>
      <c r="D310" s="68">
        <v>2.2704837117472853E-2</v>
      </c>
      <c r="E310" s="68">
        <v>0</v>
      </c>
      <c r="F310" s="68">
        <v>1</v>
      </c>
      <c r="G310" s="68">
        <v>0.97338644991419143</v>
      </c>
      <c r="H310" s="68">
        <v>2.6613550085808516E-2</v>
      </c>
      <c r="I310" s="68">
        <v>0</v>
      </c>
      <c r="J310" s="68">
        <v>1</v>
      </c>
    </row>
    <row r="311" spans="1:10" x14ac:dyDescent="0.3">
      <c r="A311" s="66" t="s">
        <v>84</v>
      </c>
      <c r="B311" s="66" t="s">
        <v>15</v>
      </c>
      <c r="C311" s="68">
        <v>0.9308035714285714</v>
      </c>
      <c r="D311" s="68">
        <v>6.9196428571428575E-2</v>
      </c>
      <c r="E311" s="68">
        <v>0</v>
      </c>
      <c r="F311" s="68">
        <v>1</v>
      </c>
      <c r="G311" s="68">
        <v>0.87947559374095752</v>
      </c>
      <c r="H311" s="68">
        <v>0.12052440625904245</v>
      </c>
      <c r="I311" s="68">
        <v>0</v>
      </c>
      <c r="J311" s="68">
        <v>1</v>
      </c>
    </row>
    <row r="312" spans="1:10" x14ac:dyDescent="0.3">
      <c r="A312" s="66" t="s">
        <v>84</v>
      </c>
      <c r="B312" s="66" t="s">
        <v>16</v>
      </c>
      <c r="C312" s="68">
        <v>1</v>
      </c>
      <c r="D312" s="68">
        <v>0</v>
      </c>
      <c r="E312" s="68">
        <v>0</v>
      </c>
      <c r="F312" s="68">
        <v>1</v>
      </c>
      <c r="G312" s="68">
        <v>1</v>
      </c>
      <c r="H312" s="68">
        <v>0</v>
      </c>
      <c r="I312" s="68">
        <v>0</v>
      </c>
      <c r="J312" s="68">
        <v>1</v>
      </c>
    </row>
    <row r="313" spans="1:10" x14ac:dyDescent="0.3">
      <c r="A313" s="66" t="s">
        <v>84</v>
      </c>
      <c r="B313" s="66" t="s">
        <v>20</v>
      </c>
      <c r="C313" s="68">
        <v>1</v>
      </c>
      <c r="D313" s="68">
        <v>0</v>
      </c>
      <c r="E313" s="68">
        <v>0</v>
      </c>
      <c r="F313" s="68">
        <v>1</v>
      </c>
      <c r="G313" s="68">
        <v>1</v>
      </c>
      <c r="H313" s="68">
        <v>0</v>
      </c>
      <c r="I313" s="68">
        <v>0</v>
      </c>
      <c r="J313" s="68">
        <v>1</v>
      </c>
    </row>
    <row r="314" spans="1:10" x14ac:dyDescent="0.3">
      <c r="A314" s="66" t="s">
        <v>84</v>
      </c>
      <c r="B314" s="66" t="s">
        <v>21</v>
      </c>
      <c r="C314" s="68">
        <v>1</v>
      </c>
      <c r="D314" s="68">
        <v>0</v>
      </c>
      <c r="E314" s="68">
        <v>0</v>
      </c>
      <c r="F314" s="68">
        <v>1</v>
      </c>
      <c r="G314" s="68">
        <v>1</v>
      </c>
      <c r="H314" s="68">
        <v>0</v>
      </c>
      <c r="I314" s="68">
        <v>0</v>
      </c>
      <c r="J314" s="68">
        <v>1</v>
      </c>
    </row>
    <row r="315" spans="1:10" x14ac:dyDescent="0.3">
      <c r="A315" s="66" t="s">
        <v>84</v>
      </c>
      <c r="B315" s="66" t="s">
        <v>23</v>
      </c>
      <c r="C315" s="68">
        <v>0.96317749275961939</v>
      </c>
      <c r="D315" s="68">
        <v>3.6822507240380636E-2</v>
      </c>
      <c r="E315" s="68">
        <v>0</v>
      </c>
      <c r="F315" s="68">
        <v>1</v>
      </c>
      <c r="G315" s="68">
        <v>0.96188125425432436</v>
      </c>
      <c r="H315" s="68">
        <v>3.8118745745675725E-2</v>
      </c>
      <c r="I315" s="68">
        <v>0</v>
      </c>
      <c r="J315" s="68">
        <v>1</v>
      </c>
    </row>
    <row r="316" spans="1:10" x14ac:dyDescent="0.3">
      <c r="A316" s="66" t="s">
        <v>85</v>
      </c>
      <c r="B316" s="66" t="s">
        <v>7</v>
      </c>
      <c r="C316" s="68">
        <v>2.9348604151753759E-2</v>
      </c>
      <c r="D316" s="68">
        <v>0.97065139584824622</v>
      </c>
      <c r="E316" s="68">
        <v>0</v>
      </c>
      <c r="F316" s="68">
        <v>1</v>
      </c>
      <c r="G316" s="68">
        <v>2.8545199734917922E-2</v>
      </c>
      <c r="H316" s="68">
        <v>0.97145480026508213</v>
      </c>
      <c r="I316" s="68">
        <v>0</v>
      </c>
      <c r="J316" s="68">
        <v>1</v>
      </c>
    </row>
    <row r="317" spans="1:10" x14ac:dyDescent="0.3">
      <c r="A317" s="66" t="s">
        <v>85</v>
      </c>
      <c r="B317" s="66" t="s">
        <v>9</v>
      </c>
      <c r="C317" s="68">
        <v>1.6356638871071201E-2</v>
      </c>
      <c r="D317" s="68">
        <v>0.98313937505727111</v>
      </c>
      <c r="E317" s="68">
        <v>5.0398607165765604E-4</v>
      </c>
      <c r="F317" s="68">
        <v>1</v>
      </c>
      <c r="G317" s="68">
        <v>1.5325140077230182E-2</v>
      </c>
      <c r="H317" s="68">
        <v>0.98368438621552112</v>
      </c>
      <c r="I317" s="68">
        <v>9.9047370724864177E-4</v>
      </c>
      <c r="J317" s="68">
        <v>1</v>
      </c>
    </row>
    <row r="318" spans="1:10" x14ac:dyDescent="0.3">
      <c r="A318" s="66" t="s">
        <v>85</v>
      </c>
      <c r="B318" s="66" t="s">
        <v>30</v>
      </c>
      <c r="C318" s="68">
        <v>2.3255813953488372E-2</v>
      </c>
      <c r="D318" s="68">
        <v>0.97674418604651159</v>
      </c>
      <c r="E318" s="68">
        <v>0</v>
      </c>
      <c r="F318" s="68">
        <v>1</v>
      </c>
      <c r="G318" s="68">
        <v>7.6723889901218001E-3</v>
      </c>
      <c r="H318" s="68">
        <v>0.99232761100987821</v>
      </c>
      <c r="I318" s="68">
        <v>0</v>
      </c>
      <c r="J318" s="68">
        <v>1</v>
      </c>
    </row>
    <row r="319" spans="1:10" x14ac:dyDescent="0.3">
      <c r="A319" s="66" t="s">
        <v>85</v>
      </c>
      <c r="B319" s="66" t="s">
        <v>15</v>
      </c>
      <c r="C319" s="68">
        <v>2.1135646687697161E-2</v>
      </c>
      <c r="D319" s="68">
        <v>0.97870662460567825</v>
      </c>
      <c r="E319" s="68">
        <v>1.5772870662460569E-4</v>
      </c>
      <c r="F319" s="68">
        <v>1</v>
      </c>
      <c r="G319" s="68">
        <v>2.2178719640568282E-2</v>
      </c>
      <c r="H319" s="68">
        <v>0.97768102799722034</v>
      </c>
      <c r="I319" s="68">
        <v>1.4025236221136783E-4</v>
      </c>
      <c r="J319" s="68">
        <v>1</v>
      </c>
    </row>
    <row r="320" spans="1:10" x14ac:dyDescent="0.3">
      <c r="A320" s="66" t="s">
        <v>85</v>
      </c>
      <c r="B320" s="66" t="s">
        <v>20</v>
      </c>
      <c r="C320" s="68">
        <v>1.9560965007607043E-2</v>
      </c>
      <c r="D320" s="68">
        <v>0.97848293849163226</v>
      </c>
      <c r="E320" s="68">
        <v>1.9560965007607042E-3</v>
      </c>
      <c r="F320" s="68">
        <v>1</v>
      </c>
      <c r="G320" s="68">
        <v>1.547435229533114E-2</v>
      </c>
      <c r="H320" s="68">
        <v>0.98106492604164741</v>
      </c>
      <c r="I320" s="68">
        <v>3.4607216630214779E-3</v>
      </c>
      <c r="J320" s="68">
        <v>1</v>
      </c>
    </row>
    <row r="321" spans="1:10" x14ac:dyDescent="0.3">
      <c r="A321" s="66" t="s">
        <v>85</v>
      </c>
      <c r="B321" s="66" t="s">
        <v>21</v>
      </c>
      <c r="C321" s="68">
        <v>0</v>
      </c>
      <c r="D321" s="68">
        <v>1</v>
      </c>
      <c r="E321" s="68">
        <v>0</v>
      </c>
      <c r="F321" s="68">
        <v>1</v>
      </c>
      <c r="G321" s="68">
        <v>0</v>
      </c>
      <c r="H321" s="68">
        <v>1</v>
      </c>
      <c r="I321" s="68">
        <v>0</v>
      </c>
      <c r="J321" s="68">
        <v>1</v>
      </c>
    </row>
    <row r="322" spans="1:10" x14ac:dyDescent="0.3">
      <c r="A322" s="66" t="s">
        <v>85</v>
      </c>
      <c r="B322" s="66" t="s">
        <v>23</v>
      </c>
      <c r="C322" s="68">
        <v>5.3478008137957757E-2</v>
      </c>
      <c r="D322" s="68">
        <v>0.94477814377058711</v>
      </c>
      <c r="E322" s="68">
        <v>1.7438480914551443E-3</v>
      </c>
      <c r="F322" s="68">
        <v>1</v>
      </c>
      <c r="G322" s="68">
        <v>7.4063925103149256E-2</v>
      </c>
      <c r="H322" s="68">
        <v>0.92391401664083506</v>
      </c>
      <c r="I322" s="68">
        <v>2.0220582560157322E-3</v>
      </c>
      <c r="J322" s="68">
        <v>1</v>
      </c>
    </row>
    <row r="323" spans="1:10" x14ac:dyDescent="0.3">
      <c r="A323" s="66" t="s">
        <v>86</v>
      </c>
      <c r="B323" s="66" t="s">
        <v>7</v>
      </c>
      <c r="C323" s="68">
        <v>0.3395585738539898</v>
      </c>
      <c r="D323" s="68">
        <v>0.6604414261460102</v>
      </c>
      <c r="E323" s="68">
        <v>0</v>
      </c>
      <c r="F323" s="68">
        <v>1</v>
      </c>
      <c r="G323" s="68">
        <v>0.43784650763503441</v>
      </c>
      <c r="H323" s="68">
        <v>0.56215349236496559</v>
      </c>
      <c r="I323" s="68">
        <v>0</v>
      </c>
      <c r="J323" s="68">
        <v>1</v>
      </c>
    </row>
    <row r="324" spans="1:10" x14ac:dyDescent="0.3">
      <c r="A324" s="66" t="s">
        <v>86</v>
      </c>
      <c r="B324" s="66" t="s">
        <v>8</v>
      </c>
      <c r="C324" s="68">
        <v>0.80434782608695654</v>
      </c>
      <c r="D324" s="68">
        <v>0.19565217391304349</v>
      </c>
      <c r="E324" s="68">
        <v>0</v>
      </c>
      <c r="F324" s="68">
        <v>1</v>
      </c>
      <c r="G324" s="68">
        <v>0.95242477592829711</v>
      </c>
      <c r="H324" s="68">
        <v>4.7575224071702941E-2</v>
      </c>
      <c r="I324" s="68">
        <v>0</v>
      </c>
      <c r="J324" s="68">
        <v>1</v>
      </c>
    </row>
    <row r="325" spans="1:10" x14ac:dyDescent="0.3">
      <c r="A325" s="66" t="s">
        <v>86</v>
      </c>
      <c r="B325" s="66" t="s">
        <v>9</v>
      </c>
      <c r="C325" s="68">
        <v>3.9911082106293592E-2</v>
      </c>
      <c r="D325" s="68">
        <v>0.95900803524085332</v>
      </c>
      <c r="E325" s="68">
        <v>1.0808826528531223E-3</v>
      </c>
      <c r="F325" s="68">
        <v>1</v>
      </c>
      <c r="G325" s="68">
        <v>3.4338933662383331E-2</v>
      </c>
      <c r="H325" s="68">
        <v>0.96128618876424188</v>
      </c>
      <c r="I325" s="68">
        <v>4.374877573374702E-3</v>
      </c>
      <c r="J325" s="68">
        <v>1</v>
      </c>
    </row>
    <row r="326" spans="1:10" x14ac:dyDescent="0.3">
      <c r="A326" s="66" t="s">
        <v>86</v>
      </c>
      <c r="B326" s="66" t="s">
        <v>11</v>
      </c>
      <c r="C326" s="68">
        <v>0</v>
      </c>
      <c r="D326" s="68">
        <v>1</v>
      </c>
      <c r="E326" s="68">
        <v>0</v>
      </c>
      <c r="F326" s="68">
        <v>1</v>
      </c>
      <c r="G326" s="68">
        <v>0</v>
      </c>
      <c r="H326" s="68">
        <v>1</v>
      </c>
      <c r="I326" s="68">
        <v>0</v>
      </c>
      <c r="J326" s="68">
        <v>1</v>
      </c>
    </row>
    <row r="327" spans="1:10" x14ac:dyDescent="0.3">
      <c r="A327" s="66" t="s">
        <v>86</v>
      </c>
      <c r="B327" s="66" t="s">
        <v>65</v>
      </c>
      <c r="C327" s="68">
        <v>0</v>
      </c>
      <c r="D327" s="68">
        <v>1</v>
      </c>
      <c r="E327" s="68">
        <v>0</v>
      </c>
      <c r="F327" s="68">
        <v>1</v>
      </c>
      <c r="G327" s="68">
        <v>0</v>
      </c>
      <c r="H327" s="68">
        <v>1</v>
      </c>
      <c r="I327" s="68">
        <v>0</v>
      </c>
      <c r="J327" s="68">
        <v>1</v>
      </c>
    </row>
    <row r="328" spans="1:10" x14ac:dyDescent="0.3">
      <c r="A328" s="66" t="s">
        <v>86</v>
      </c>
      <c r="B328" s="66" t="s">
        <v>30</v>
      </c>
      <c r="C328" s="68">
        <v>0.11876533115290269</v>
      </c>
      <c r="D328" s="68">
        <v>0.8800081766148814</v>
      </c>
      <c r="E328" s="68">
        <v>1.2264922322158627E-3</v>
      </c>
      <c r="F328" s="68">
        <v>0.99999999999999989</v>
      </c>
      <c r="G328" s="68">
        <v>9.2885775934293854E-2</v>
      </c>
      <c r="H328" s="68">
        <v>0.90337627251471397</v>
      </c>
      <c r="I328" s="68">
        <v>3.737951550992082E-3</v>
      </c>
      <c r="J328" s="68">
        <v>0.99999999999999989</v>
      </c>
    </row>
    <row r="329" spans="1:10" x14ac:dyDescent="0.3">
      <c r="A329" s="66" t="s">
        <v>86</v>
      </c>
      <c r="B329" s="66" t="s">
        <v>15</v>
      </c>
      <c r="C329" s="68">
        <v>0.14565632044390497</v>
      </c>
      <c r="D329" s="68">
        <v>0.85399687879313335</v>
      </c>
      <c r="E329" s="68">
        <v>3.4680076296167851E-4</v>
      </c>
      <c r="F329" s="68">
        <v>1</v>
      </c>
      <c r="G329" s="68">
        <v>0.12808456360844789</v>
      </c>
      <c r="H329" s="68">
        <v>0.87172423825989043</v>
      </c>
      <c r="I329" s="68">
        <v>1.9119813166173391E-4</v>
      </c>
      <c r="J329" s="68">
        <v>1</v>
      </c>
    </row>
    <row r="330" spans="1:10" x14ac:dyDescent="0.3">
      <c r="A330" s="66" t="s">
        <v>86</v>
      </c>
      <c r="B330" s="66" t="s">
        <v>16</v>
      </c>
      <c r="C330" s="68">
        <v>0.98625755242269875</v>
      </c>
      <c r="D330" s="68">
        <v>1.3742447577301267E-2</v>
      </c>
      <c r="E330" s="68">
        <v>0</v>
      </c>
      <c r="F330" s="68">
        <v>1</v>
      </c>
      <c r="G330" s="68">
        <v>0.99218974994360665</v>
      </c>
      <c r="H330" s="68">
        <v>7.8102500563932871E-3</v>
      </c>
      <c r="I330" s="68">
        <v>0</v>
      </c>
      <c r="J330" s="68">
        <v>0.99999999999999989</v>
      </c>
    </row>
    <row r="331" spans="1:10" x14ac:dyDescent="0.3">
      <c r="A331" s="66" t="s">
        <v>86</v>
      </c>
      <c r="B331" s="66" t="s">
        <v>17</v>
      </c>
      <c r="C331" s="68">
        <v>0.62962962962962965</v>
      </c>
      <c r="D331" s="68">
        <v>0.37037037037037035</v>
      </c>
      <c r="E331" s="68">
        <v>0</v>
      </c>
      <c r="F331" s="68">
        <v>1</v>
      </c>
      <c r="G331" s="68">
        <v>0.58747137140412253</v>
      </c>
      <c r="H331" s="68">
        <v>0.41252862859587752</v>
      </c>
      <c r="I331" s="68">
        <v>0</v>
      </c>
      <c r="J331" s="68">
        <v>1</v>
      </c>
    </row>
    <row r="332" spans="1:10" x14ac:dyDescent="0.3">
      <c r="A332" s="66" t="s">
        <v>86</v>
      </c>
      <c r="B332" s="66" t="s">
        <v>18</v>
      </c>
      <c r="C332" s="68">
        <v>0</v>
      </c>
      <c r="D332" s="68">
        <v>1</v>
      </c>
      <c r="E332" s="68">
        <v>0</v>
      </c>
      <c r="F332" s="68">
        <v>1</v>
      </c>
      <c r="G332" s="68">
        <v>0</v>
      </c>
      <c r="H332" s="68">
        <v>1</v>
      </c>
      <c r="I332" s="68">
        <v>0</v>
      </c>
      <c r="J332" s="68">
        <v>1</v>
      </c>
    </row>
    <row r="333" spans="1:10" x14ac:dyDescent="0.3">
      <c r="A333" s="66" t="s">
        <v>86</v>
      </c>
      <c r="B333" s="66" t="s">
        <v>20</v>
      </c>
      <c r="C333" s="68">
        <v>3.4600855162107189E-2</v>
      </c>
      <c r="D333" s="68">
        <v>0.96427830129934822</v>
      </c>
      <c r="E333" s="68">
        <v>1.1208435385445638E-3</v>
      </c>
      <c r="F333" s="68">
        <v>1</v>
      </c>
      <c r="G333" s="68">
        <v>3.2081681384665016E-2</v>
      </c>
      <c r="H333" s="68">
        <v>0.96381540481571382</v>
      </c>
      <c r="I333" s="68">
        <v>4.1029137996211806E-3</v>
      </c>
      <c r="J333" s="68">
        <v>1</v>
      </c>
    </row>
    <row r="334" spans="1:10" x14ac:dyDescent="0.3">
      <c r="A334" s="66" t="s">
        <v>86</v>
      </c>
      <c r="B334" s="66" t="s">
        <v>21</v>
      </c>
      <c r="C334" s="68">
        <v>9.2465753424657529E-2</v>
      </c>
      <c r="D334" s="68">
        <v>0.90410958904109584</v>
      </c>
      <c r="E334" s="68">
        <v>3.4246575342465752E-3</v>
      </c>
      <c r="F334" s="68">
        <v>1</v>
      </c>
      <c r="G334" s="68">
        <v>0.24030054044553778</v>
      </c>
      <c r="H334" s="68">
        <v>0.757707573560643</v>
      </c>
      <c r="I334" s="68">
        <v>1.9918859938192934E-3</v>
      </c>
      <c r="J334" s="68">
        <v>1</v>
      </c>
    </row>
    <row r="335" spans="1:10" x14ac:dyDescent="0.3">
      <c r="A335" s="66" t="s">
        <v>86</v>
      </c>
      <c r="B335" s="66" t="s">
        <v>23</v>
      </c>
      <c r="C335" s="68">
        <v>0.17074681532950903</v>
      </c>
      <c r="D335" s="68">
        <v>0.82868761950930492</v>
      </c>
      <c r="E335" s="68">
        <v>5.6556516118607097E-4</v>
      </c>
      <c r="F335" s="68">
        <v>1</v>
      </c>
      <c r="G335" s="68">
        <v>0.14718027916523066</v>
      </c>
      <c r="H335" s="68">
        <v>0.84863572813484434</v>
      </c>
      <c r="I335" s="68">
        <v>4.1839926999249566E-3</v>
      </c>
      <c r="J335" s="68">
        <v>1</v>
      </c>
    </row>
    <row r="336" spans="1:10" x14ac:dyDescent="0.3">
      <c r="A336" s="66" t="s">
        <v>87</v>
      </c>
      <c r="B336" s="66" t="s">
        <v>7</v>
      </c>
      <c r="C336" s="68">
        <v>0.7335443350971762</v>
      </c>
      <c r="D336" s="68">
        <v>0.25369665199545027</v>
      </c>
      <c r="E336" s="68">
        <v>1.2759012907373522E-2</v>
      </c>
      <c r="F336" s="68">
        <v>0.99999999999999989</v>
      </c>
      <c r="G336" s="68">
        <v>0.8063073400136691</v>
      </c>
      <c r="H336" s="68">
        <v>0.18077719063963521</v>
      </c>
      <c r="I336" s="68">
        <v>1.2915469346695718E-2</v>
      </c>
      <c r="J336" s="68">
        <v>1</v>
      </c>
    </row>
    <row r="337" spans="1:10" x14ac:dyDescent="0.3">
      <c r="A337" s="66" t="s">
        <v>87</v>
      </c>
      <c r="B337" s="66" t="s">
        <v>8</v>
      </c>
      <c r="C337" s="68">
        <v>0.96715176715176721</v>
      </c>
      <c r="D337" s="68">
        <v>2.8413028413028413E-2</v>
      </c>
      <c r="E337" s="68">
        <v>4.4352044352044349E-3</v>
      </c>
      <c r="F337" s="68">
        <v>1</v>
      </c>
      <c r="G337" s="68">
        <v>0.98526246780504456</v>
      </c>
      <c r="H337" s="68">
        <v>1.2199662460214989E-2</v>
      </c>
      <c r="I337" s="68">
        <v>2.5378697347404034E-3</v>
      </c>
      <c r="J337" s="68">
        <v>0.99999999999999989</v>
      </c>
    </row>
    <row r="338" spans="1:10" x14ac:dyDescent="0.3">
      <c r="A338" s="66" t="s">
        <v>87</v>
      </c>
      <c r="B338" s="66" t="s">
        <v>9</v>
      </c>
      <c r="C338" s="68">
        <v>4.8797869547278799E-2</v>
      </c>
      <c r="D338" s="68">
        <v>0.93871197629496272</v>
      </c>
      <c r="E338" s="68">
        <v>1.2490154157758523E-2</v>
      </c>
      <c r="F338" s="68">
        <v>1</v>
      </c>
      <c r="G338" s="68">
        <v>1.8090430857673773E-2</v>
      </c>
      <c r="H338" s="68">
        <v>0.97095335166562002</v>
      </c>
      <c r="I338" s="68">
        <v>1.0956217476706111E-2</v>
      </c>
      <c r="J338" s="68">
        <v>1</v>
      </c>
    </row>
    <row r="339" spans="1:10" x14ac:dyDescent="0.3">
      <c r="A339" s="66" t="s">
        <v>87</v>
      </c>
      <c r="B339" s="66" t="s">
        <v>10</v>
      </c>
      <c r="C339" s="68">
        <v>0.57692307692307687</v>
      </c>
      <c r="D339" s="68">
        <v>0.41346153846153844</v>
      </c>
      <c r="E339" s="68">
        <v>9.6153846153846159E-3</v>
      </c>
      <c r="F339" s="68">
        <v>0.99999999999999989</v>
      </c>
      <c r="G339" s="68">
        <v>0.61429949572462184</v>
      </c>
      <c r="H339" s="68">
        <v>0.37864064898048683</v>
      </c>
      <c r="I339" s="68">
        <v>7.0598552948914735E-3</v>
      </c>
      <c r="J339" s="68">
        <v>1.0000000000000002</v>
      </c>
    </row>
    <row r="340" spans="1:10" x14ac:dyDescent="0.3">
      <c r="A340" s="66" t="s">
        <v>87</v>
      </c>
      <c r="B340" s="66" t="s">
        <v>11</v>
      </c>
      <c r="C340" s="68">
        <v>0.40500000000000003</v>
      </c>
      <c r="D340" s="68">
        <v>0.58710526315789469</v>
      </c>
      <c r="E340" s="68">
        <v>7.8947368421052634E-3</v>
      </c>
      <c r="F340" s="68">
        <v>1</v>
      </c>
      <c r="G340" s="68">
        <v>0.40626637946381444</v>
      </c>
      <c r="H340" s="68">
        <v>0.58377080296393469</v>
      </c>
      <c r="I340" s="68">
        <v>9.9628175722510093E-3</v>
      </c>
      <c r="J340" s="68">
        <v>1.0000000000000002</v>
      </c>
    </row>
    <row r="341" spans="1:10" x14ac:dyDescent="0.3">
      <c r="A341" s="66" t="s">
        <v>87</v>
      </c>
      <c r="B341" s="66" t="s">
        <v>65</v>
      </c>
      <c r="C341" s="68">
        <v>0.59951942330796959</v>
      </c>
      <c r="D341" s="68">
        <v>0.39587505006007206</v>
      </c>
      <c r="E341" s="68">
        <v>4.6055266319583498E-3</v>
      </c>
      <c r="F341" s="68">
        <v>1</v>
      </c>
      <c r="G341" s="68">
        <v>0.63229000368770261</v>
      </c>
      <c r="H341" s="68">
        <v>0.36282070517061854</v>
      </c>
      <c r="I341" s="68">
        <v>4.8892911416789321E-3</v>
      </c>
      <c r="J341" s="68">
        <v>1</v>
      </c>
    </row>
    <row r="342" spans="1:10" x14ac:dyDescent="0.3">
      <c r="A342" s="66" t="s">
        <v>87</v>
      </c>
      <c r="B342" s="66" t="s">
        <v>30</v>
      </c>
      <c r="C342" s="68">
        <v>0.2967914438502674</v>
      </c>
      <c r="D342" s="68">
        <v>0.68449197860962563</v>
      </c>
      <c r="E342" s="68">
        <v>1.871657754010695E-2</v>
      </c>
      <c r="F342" s="68">
        <v>0.99999999999999989</v>
      </c>
      <c r="G342" s="68">
        <v>0.365645122823754</v>
      </c>
      <c r="H342" s="68">
        <v>0.6273193417600762</v>
      </c>
      <c r="I342" s="68">
        <v>7.0355354161698086E-3</v>
      </c>
      <c r="J342" s="68">
        <v>1</v>
      </c>
    </row>
    <row r="343" spans="1:10" x14ac:dyDescent="0.3">
      <c r="A343" s="66" t="s">
        <v>87</v>
      </c>
      <c r="B343" s="66" t="s">
        <v>13</v>
      </c>
      <c r="C343" s="68">
        <v>0.65699404761904767</v>
      </c>
      <c r="D343" s="68">
        <v>0.31473214285714285</v>
      </c>
      <c r="E343" s="68">
        <v>2.8273809523809524E-2</v>
      </c>
      <c r="F343" s="68">
        <v>1</v>
      </c>
      <c r="G343" s="68">
        <v>0.65426287264204264</v>
      </c>
      <c r="H343" s="68">
        <v>0.29126819238261742</v>
      </c>
      <c r="I343" s="68">
        <v>5.4468934975339937E-2</v>
      </c>
      <c r="J343" s="68">
        <v>0.99999999999999989</v>
      </c>
    </row>
    <row r="344" spans="1:10" x14ac:dyDescent="0.3">
      <c r="A344" s="66" t="s">
        <v>87</v>
      </c>
      <c r="B344" s="66" t="s">
        <v>29</v>
      </c>
      <c r="C344" s="68">
        <v>0.26724137931034481</v>
      </c>
      <c r="D344" s="68">
        <v>0.7068965517241379</v>
      </c>
      <c r="E344" s="68">
        <v>2.5862068965517241E-2</v>
      </c>
      <c r="F344" s="68">
        <v>0.99999999999999989</v>
      </c>
      <c r="G344" s="68">
        <v>0.25232690436046112</v>
      </c>
      <c r="H344" s="68">
        <v>0.70296957318382658</v>
      </c>
      <c r="I344" s="68">
        <v>4.4703522455712283E-2</v>
      </c>
      <c r="J344" s="68">
        <v>1</v>
      </c>
    </row>
    <row r="345" spans="1:10" x14ac:dyDescent="0.3">
      <c r="A345" s="66" t="s">
        <v>87</v>
      </c>
      <c r="B345" s="66" t="s">
        <v>14</v>
      </c>
      <c r="C345" s="68">
        <v>0.49152542372881358</v>
      </c>
      <c r="D345" s="68">
        <v>0.47796610169491527</v>
      </c>
      <c r="E345" s="68">
        <v>3.0508474576271188E-2</v>
      </c>
      <c r="F345" s="68">
        <v>1</v>
      </c>
      <c r="G345" s="68">
        <v>0.4912923378417075</v>
      </c>
      <c r="H345" s="68">
        <v>0.48144703033656006</v>
      </c>
      <c r="I345" s="68">
        <v>2.7260631821732533E-2</v>
      </c>
      <c r="J345" s="68">
        <v>1</v>
      </c>
    </row>
    <row r="346" spans="1:10" x14ac:dyDescent="0.3">
      <c r="A346" s="66" t="s">
        <v>87</v>
      </c>
      <c r="B346" s="66" t="s">
        <v>15</v>
      </c>
      <c r="C346" s="68">
        <v>0.33142140168488976</v>
      </c>
      <c r="D346" s="68">
        <v>0.6554938160960746</v>
      </c>
      <c r="E346" s="68">
        <v>1.3084782219035669E-2</v>
      </c>
      <c r="F346" s="68">
        <v>1</v>
      </c>
      <c r="G346" s="68">
        <v>0.31955628469971836</v>
      </c>
      <c r="H346" s="68">
        <v>0.66928630587397164</v>
      </c>
      <c r="I346" s="68">
        <v>1.1157409426310201E-2</v>
      </c>
      <c r="J346" s="68">
        <v>1.0000000000000002</v>
      </c>
    </row>
    <row r="347" spans="1:10" x14ac:dyDescent="0.3">
      <c r="A347" s="66" t="s">
        <v>87</v>
      </c>
      <c r="B347" s="66" t="s">
        <v>17</v>
      </c>
      <c r="C347" s="68">
        <v>0.4</v>
      </c>
      <c r="D347" s="68">
        <v>0.6</v>
      </c>
      <c r="E347" s="68">
        <v>0</v>
      </c>
      <c r="F347" s="68">
        <v>1</v>
      </c>
      <c r="G347" s="68">
        <v>0.19026810842838099</v>
      </c>
      <c r="H347" s="68">
        <v>0.80973189157161896</v>
      </c>
      <c r="I347" s="68">
        <v>0</v>
      </c>
      <c r="J347" s="68">
        <v>1</v>
      </c>
    </row>
    <row r="348" spans="1:10" x14ac:dyDescent="0.3">
      <c r="A348" s="66" t="s">
        <v>87</v>
      </c>
      <c r="B348" s="66" t="s">
        <v>18</v>
      </c>
      <c r="C348" s="68">
        <v>0.45305164319248825</v>
      </c>
      <c r="D348" s="68">
        <v>0.52112676056338025</v>
      </c>
      <c r="E348" s="68">
        <v>2.5821596244131457E-2</v>
      </c>
      <c r="F348" s="68">
        <v>1</v>
      </c>
      <c r="G348" s="68">
        <v>0.46758354160467747</v>
      </c>
      <c r="H348" s="68">
        <v>0.50412957924950874</v>
      </c>
      <c r="I348" s="68">
        <v>2.8286879145813754E-2</v>
      </c>
      <c r="J348" s="68">
        <v>1</v>
      </c>
    </row>
    <row r="349" spans="1:10" x14ac:dyDescent="0.3">
      <c r="A349" s="66" t="s">
        <v>87</v>
      </c>
      <c r="B349" s="66" t="s">
        <v>28</v>
      </c>
      <c r="C349" s="68">
        <v>0.37864077669902912</v>
      </c>
      <c r="D349" s="68">
        <v>0.61165048543689315</v>
      </c>
      <c r="E349" s="68">
        <v>9.7087378640776691E-3</v>
      </c>
      <c r="F349" s="68">
        <v>1</v>
      </c>
      <c r="G349" s="68">
        <v>0.32459650152889064</v>
      </c>
      <c r="H349" s="68">
        <v>0.67184103496162084</v>
      </c>
      <c r="I349" s="68">
        <v>3.5624635094883583E-3</v>
      </c>
      <c r="J349" s="68">
        <v>0.99999999999999989</v>
      </c>
    </row>
    <row r="350" spans="1:10" x14ac:dyDescent="0.3">
      <c r="A350" s="66" t="s">
        <v>87</v>
      </c>
      <c r="B350" s="66" t="s">
        <v>20</v>
      </c>
      <c r="C350" s="68">
        <v>1.9060921003984717E-2</v>
      </c>
      <c r="D350" s="68">
        <v>0.96943679907981761</v>
      </c>
      <c r="E350" s="68">
        <v>1.1502279916197676E-2</v>
      </c>
      <c r="F350" s="68">
        <v>1</v>
      </c>
      <c r="G350" s="68">
        <v>7.9851141015137607E-3</v>
      </c>
      <c r="H350" s="68">
        <v>0.97999667796618073</v>
      </c>
      <c r="I350" s="68">
        <v>1.2018207932305569E-2</v>
      </c>
      <c r="J350" s="68">
        <v>1</v>
      </c>
    </row>
    <row r="351" spans="1:10" x14ac:dyDescent="0.3">
      <c r="A351" s="66" t="s">
        <v>87</v>
      </c>
      <c r="B351" s="66" t="s">
        <v>21</v>
      </c>
      <c r="C351" s="68">
        <v>0.54358852433032179</v>
      </c>
      <c r="D351" s="68">
        <v>0.44341417023300045</v>
      </c>
      <c r="E351" s="68">
        <v>1.2997305436677762E-2</v>
      </c>
      <c r="F351" s="68">
        <v>1</v>
      </c>
      <c r="G351" s="68">
        <v>0.53548380455769351</v>
      </c>
      <c r="H351" s="68">
        <v>0.45149292121850187</v>
      </c>
      <c r="I351" s="68">
        <v>1.3023274223804544E-2</v>
      </c>
      <c r="J351" s="68">
        <v>1</v>
      </c>
    </row>
    <row r="352" spans="1:10" x14ac:dyDescent="0.3">
      <c r="A352" s="66" t="s">
        <v>87</v>
      </c>
      <c r="B352" s="66" t="s">
        <v>23</v>
      </c>
      <c r="C352" s="68">
        <v>0.21924436632235894</v>
      </c>
      <c r="D352" s="68">
        <v>0.76740465704185012</v>
      </c>
      <c r="E352" s="68">
        <v>1.3350976635790887E-2</v>
      </c>
      <c r="F352" s="68">
        <v>1</v>
      </c>
      <c r="G352" s="68">
        <v>0.23055727167845547</v>
      </c>
      <c r="H352" s="68">
        <v>0.75447922065839967</v>
      </c>
      <c r="I352" s="68">
        <v>1.4963507663144826E-2</v>
      </c>
      <c r="J352" s="68">
        <v>0.99999999999999989</v>
      </c>
    </row>
    <row r="353" spans="1:10" x14ac:dyDescent="0.3">
      <c r="A353" s="66" t="s">
        <v>88</v>
      </c>
      <c r="B353" s="66" t="s">
        <v>7</v>
      </c>
      <c r="C353" s="68">
        <v>8.8176352705410826E-2</v>
      </c>
      <c r="D353" s="68">
        <v>0.9118236472945892</v>
      </c>
      <c r="E353" s="68">
        <v>0</v>
      </c>
      <c r="F353" s="68">
        <v>1</v>
      </c>
      <c r="G353" s="68">
        <v>0.17556716457793342</v>
      </c>
      <c r="H353" s="68">
        <v>0.82443283542206658</v>
      </c>
      <c r="I353" s="68">
        <v>0</v>
      </c>
      <c r="J353" s="68">
        <v>1</v>
      </c>
    </row>
    <row r="354" spans="1:10" x14ac:dyDescent="0.3">
      <c r="A354" s="66" t="s">
        <v>88</v>
      </c>
      <c r="B354" s="66" t="s">
        <v>8</v>
      </c>
      <c r="C354" s="68">
        <v>0</v>
      </c>
      <c r="D354" s="68">
        <v>1</v>
      </c>
      <c r="E354" s="68">
        <v>0</v>
      </c>
      <c r="F354" s="68">
        <v>1</v>
      </c>
      <c r="G354" s="68">
        <v>0</v>
      </c>
      <c r="H354" s="68">
        <v>1</v>
      </c>
      <c r="I354" s="68">
        <v>0</v>
      </c>
      <c r="J354" s="68">
        <v>1</v>
      </c>
    </row>
    <row r="355" spans="1:10" x14ac:dyDescent="0.3">
      <c r="A355" s="66" t="s">
        <v>88</v>
      </c>
      <c r="B355" s="66" t="s">
        <v>9</v>
      </c>
      <c r="C355" s="68">
        <v>2.2737935474016126E-2</v>
      </c>
      <c r="D355" s="68">
        <v>0.97594186769663838</v>
      </c>
      <c r="E355" s="68">
        <v>1.320196829345466E-3</v>
      </c>
      <c r="F355" s="68">
        <v>1</v>
      </c>
      <c r="G355" s="68">
        <v>1.9506213065650157E-2</v>
      </c>
      <c r="H355" s="68">
        <v>0.97869230519226758</v>
      </c>
      <c r="I355" s="68">
        <v>1.8014817420822589E-3</v>
      </c>
      <c r="J355" s="68">
        <v>1</v>
      </c>
    </row>
    <row r="356" spans="1:10" x14ac:dyDescent="0.3">
      <c r="A356" s="66" t="s">
        <v>88</v>
      </c>
      <c r="B356" s="66" t="s">
        <v>30</v>
      </c>
      <c r="C356" s="68">
        <v>2.7027027027027029E-2</v>
      </c>
      <c r="D356" s="68">
        <v>0.96621621621621623</v>
      </c>
      <c r="E356" s="68">
        <v>6.7567567567567571E-3</v>
      </c>
      <c r="F356" s="68">
        <v>1</v>
      </c>
      <c r="G356" s="68">
        <v>4.6478531575968297E-2</v>
      </c>
      <c r="H356" s="68">
        <v>0.95324654321985935</v>
      </c>
      <c r="I356" s="68">
        <v>2.7492520417239424E-4</v>
      </c>
      <c r="J356" s="68">
        <v>1</v>
      </c>
    </row>
    <row r="357" spans="1:10" x14ac:dyDescent="0.3">
      <c r="A357" s="66" t="s">
        <v>88</v>
      </c>
      <c r="B357" s="66" t="s">
        <v>15</v>
      </c>
      <c r="C357" s="68">
        <v>5.0818260120585705E-2</v>
      </c>
      <c r="D357" s="68">
        <v>0.94763135228251505</v>
      </c>
      <c r="E357" s="68">
        <v>1.5503875968992248E-3</v>
      </c>
      <c r="F357" s="68">
        <v>0.99999999999999989</v>
      </c>
      <c r="G357" s="68">
        <v>5.0411683068208826E-2</v>
      </c>
      <c r="H357" s="68">
        <v>0.94815217576307032</v>
      </c>
      <c r="I357" s="68">
        <v>1.436141168720838E-3</v>
      </c>
      <c r="J357" s="68">
        <v>1</v>
      </c>
    </row>
    <row r="358" spans="1:10" x14ac:dyDescent="0.3">
      <c r="A358" s="66" t="s">
        <v>88</v>
      </c>
      <c r="B358" s="66" t="s">
        <v>20</v>
      </c>
      <c r="C358" s="68">
        <v>2.537887027771735E-2</v>
      </c>
      <c r="D358" s="68">
        <v>0.97326758997413776</v>
      </c>
      <c r="E358" s="68">
        <v>1.3535397481449255E-3</v>
      </c>
      <c r="F358" s="68">
        <v>1</v>
      </c>
      <c r="G358" s="68">
        <v>2.4964542109367029E-2</v>
      </c>
      <c r="H358" s="68">
        <v>0.97331900652542958</v>
      </c>
      <c r="I358" s="68">
        <v>1.7164513652034353E-3</v>
      </c>
      <c r="J358" s="68">
        <v>1</v>
      </c>
    </row>
    <row r="359" spans="1:10" x14ac:dyDescent="0.3">
      <c r="A359" s="66" t="s">
        <v>88</v>
      </c>
      <c r="B359" s="66" t="s">
        <v>21</v>
      </c>
      <c r="C359" s="68">
        <v>2.3255813953488372E-2</v>
      </c>
      <c r="D359" s="68">
        <v>0.97674418604651159</v>
      </c>
      <c r="E359" s="68">
        <v>0</v>
      </c>
      <c r="F359" s="68">
        <v>1</v>
      </c>
      <c r="G359" s="68">
        <v>2.1451007431241859E-2</v>
      </c>
      <c r="H359" s="68">
        <v>0.97854899256875805</v>
      </c>
      <c r="I359" s="68">
        <v>0</v>
      </c>
      <c r="J359" s="68">
        <v>0.99999999999999989</v>
      </c>
    </row>
    <row r="360" spans="1:10" x14ac:dyDescent="0.3">
      <c r="A360" s="66" t="s">
        <v>88</v>
      </c>
      <c r="B360" s="66" t="s">
        <v>23</v>
      </c>
      <c r="C360" s="68">
        <v>0.14383262535233635</v>
      </c>
      <c r="D360" s="68">
        <v>0.85463892969153199</v>
      </c>
      <c r="E360" s="68">
        <v>1.5284449561316447E-3</v>
      </c>
      <c r="F360" s="68">
        <v>1</v>
      </c>
      <c r="G360" s="68">
        <v>0.17542983330296671</v>
      </c>
      <c r="H360" s="68">
        <v>0.82223755887416494</v>
      </c>
      <c r="I360" s="68">
        <v>2.3326078228682757E-3</v>
      </c>
      <c r="J360" s="68">
        <v>0.99999999999999989</v>
      </c>
    </row>
    <row r="361" spans="1:10" x14ac:dyDescent="0.3">
      <c r="A361" s="66" t="s">
        <v>89</v>
      </c>
      <c r="B361" s="66" t="s">
        <v>7</v>
      </c>
      <c r="C361" s="68">
        <v>0.31459731543624159</v>
      </c>
      <c r="D361" s="68">
        <v>0.68540268456375841</v>
      </c>
      <c r="E361" s="68">
        <v>0</v>
      </c>
      <c r="F361" s="68">
        <v>1</v>
      </c>
      <c r="G361" s="68">
        <v>0.45541544707141701</v>
      </c>
      <c r="H361" s="68">
        <v>0.54458455292858299</v>
      </c>
      <c r="I361" s="68">
        <v>0</v>
      </c>
      <c r="J361" s="68">
        <v>1</v>
      </c>
    </row>
    <row r="362" spans="1:10" x14ac:dyDescent="0.3">
      <c r="A362" s="66" t="s">
        <v>89</v>
      </c>
      <c r="B362" s="66" t="s">
        <v>8</v>
      </c>
      <c r="C362" s="68">
        <v>0.88546255506607929</v>
      </c>
      <c r="D362" s="68">
        <v>0.11453744493392071</v>
      </c>
      <c r="E362" s="68">
        <v>0</v>
      </c>
      <c r="F362" s="68">
        <v>1</v>
      </c>
      <c r="G362" s="68">
        <v>0.9485873678715907</v>
      </c>
      <c r="H362" s="68">
        <v>5.1412632128409241E-2</v>
      </c>
      <c r="I362" s="68">
        <v>0</v>
      </c>
      <c r="J362" s="68">
        <v>1</v>
      </c>
    </row>
    <row r="363" spans="1:10" x14ac:dyDescent="0.3">
      <c r="A363" s="66" t="s">
        <v>89</v>
      </c>
      <c r="B363" s="66" t="s">
        <v>9</v>
      </c>
      <c r="C363" s="68">
        <v>0.367357648911047</v>
      </c>
      <c r="D363" s="68">
        <v>0.62791918131723956</v>
      </c>
      <c r="E363" s="68">
        <v>4.7231697717134606E-3</v>
      </c>
      <c r="F363" s="68">
        <v>1</v>
      </c>
      <c r="G363" s="68">
        <v>0.2010197249120097</v>
      </c>
      <c r="H363" s="68">
        <v>0.77852969564814156</v>
      </c>
      <c r="I363" s="68">
        <v>2.0450579439848689E-2</v>
      </c>
      <c r="J363" s="68">
        <v>1</v>
      </c>
    </row>
    <row r="364" spans="1:10" x14ac:dyDescent="0.3">
      <c r="A364" s="66" t="s">
        <v>89</v>
      </c>
      <c r="B364" s="66" t="s">
        <v>11</v>
      </c>
      <c r="C364" s="68">
        <v>0.5</v>
      </c>
      <c r="D364" s="68">
        <v>0.5</v>
      </c>
      <c r="E364" s="68">
        <v>0</v>
      </c>
      <c r="F364" s="68">
        <v>1</v>
      </c>
      <c r="G364" s="68">
        <v>0.39524430911990721</v>
      </c>
      <c r="H364" s="68">
        <v>0.60475569088009284</v>
      </c>
      <c r="I364" s="68">
        <v>0</v>
      </c>
      <c r="J364" s="68">
        <v>1</v>
      </c>
    </row>
    <row r="365" spans="1:10" x14ac:dyDescent="0.3">
      <c r="A365" s="66" t="s">
        <v>89</v>
      </c>
      <c r="B365" s="66" t="s">
        <v>30</v>
      </c>
      <c r="C365" s="68">
        <v>0.4757593457943925</v>
      </c>
      <c r="D365" s="68">
        <v>0.5229750778816199</v>
      </c>
      <c r="E365" s="68">
        <v>1.2655763239875389E-3</v>
      </c>
      <c r="F365" s="68">
        <v>0.99999999999999989</v>
      </c>
      <c r="G365" s="68">
        <v>0.52512646274686459</v>
      </c>
      <c r="H365" s="68">
        <v>0.47267703609680417</v>
      </c>
      <c r="I365" s="68">
        <v>2.1965011563311303E-3</v>
      </c>
      <c r="J365" s="68">
        <v>0.99999999999999989</v>
      </c>
    </row>
    <row r="366" spans="1:10" x14ac:dyDescent="0.3">
      <c r="A366" s="66" t="s">
        <v>89</v>
      </c>
      <c r="B366" s="66" t="s">
        <v>13</v>
      </c>
      <c r="C366" s="68">
        <v>0</v>
      </c>
      <c r="D366" s="68">
        <v>1</v>
      </c>
      <c r="E366" s="68">
        <v>0</v>
      </c>
      <c r="F366" s="68">
        <v>1</v>
      </c>
      <c r="G366" s="68">
        <v>0</v>
      </c>
      <c r="H366" s="68">
        <v>1</v>
      </c>
      <c r="I366" s="68">
        <v>0</v>
      </c>
      <c r="J366" s="68">
        <v>1</v>
      </c>
    </row>
    <row r="367" spans="1:10" x14ac:dyDescent="0.3">
      <c r="A367" s="66" t="s">
        <v>89</v>
      </c>
      <c r="B367" s="66" t="s">
        <v>27</v>
      </c>
      <c r="C367" s="68">
        <v>0.88888888888888884</v>
      </c>
      <c r="D367" s="68">
        <v>0.1111111111111111</v>
      </c>
      <c r="E367" s="68">
        <v>0</v>
      </c>
      <c r="F367" s="68">
        <v>1</v>
      </c>
      <c r="G367" s="68">
        <v>0.99699888330541597</v>
      </c>
      <c r="H367" s="68">
        <v>3.0011166945840325E-3</v>
      </c>
      <c r="I367" s="68">
        <v>0</v>
      </c>
      <c r="J367" s="68">
        <v>1</v>
      </c>
    </row>
    <row r="368" spans="1:10" x14ac:dyDescent="0.3">
      <c r="A368" s="66" t="s">
        <v>89</v>
      </c>
      <c r="B368" s="66" t="s">
        <v>15</v>
      </c>
      <c r="C368" s="68">
        <v>0.39291680588038758</v>
      </c>
      <c r="D368" s="68">
        <v>0.60658202472435685</v>
      </c>
      <c r="E368" s="68">
        <v>5.0116939525559636E-4</v>
      </c>
      <c r="F368" s="68">
        <v>1</v>
      </c>
      <c r="G368" s="68">
        <v>0.4537074022298348</v>
      </c>
      <c r="H368" s="68">
        <v>0.5459487603679255</v>
      </c>
      <c r="I368" s="68">
        <v>3.4383740223965889E-4</v>
      </c>
      <c r="J368" s="68">
        <v>0.99999999999999989</v>
      </c>
    </row>
    <row r="369" spans="1:10" x14ac:dyDescent="0.3">
      <c r="A369" s="66" t="s">
        <v>89</v>
      </c>
      <c r="B369" s="66" t="s">
        <v>16</v>
      </c>
      <c r="C369" s="68">
        <v>0.96961325966850831</v>
      </c>
      <c r="D369" s="68">
        <v>3.0386740331491711E-2</v>
      </c>
      <c r="E369" s="68">
        <v>0</v>
      </c>
      <c r="F369" s="68">
        <v>1</v>
      </c>
      <c r="G369" s="68">
        <v>0.98686819751149557</v>
      </c>
      <c r="H369" s="68">
        <v>1.3131802488504469E-2</v>
      </c>
      <c r="I369" s="68">
        <v>0</v>
      </c>
      <c r="J369" s="68">
        <v>1</v>
      </c>
    </row>
    <row r="370" spans="1:10" x14ac:dyDescent="0.3">
      <c r="A370" s="66" t="s">
        <v>89</v>
      </c>
      <c r="B370" s="66" t="s">
        <v>18</v>
      </c>
      <c r="C370" s="68">
        <v>0</v>
      </c>
      <c r="D370" s="68">
        <v>1</v>
      </c>
      <c r="E370" s="68">
        <v>0</v>
      </c>
      <c r="F370" s="68">
        <v>1</v>
      </c>
      <c r="G370" s="68">
        <v>0</v>
      </c>
      <c r="H370" s="68">
        <v>1</v>
      </c>
      <c r="I370" s="68">
        <v>0</v>
      </c>
      <c r="J370" s="68">
        <v>1</v>
      </c>
    </row>
    <row r="371" spans="1:10" x14ac:dyDescent="0.3">
      <c r="A371" s="66" t="s">
        <v>89</v>
      </c>
      <c r="B371" s="66" t="s">
        <v>19</v>
      </c>
      <c r="C371" s="68">
        <v>0.72972972972972971</v>
      </c>
      <c r="D371" s="68">
        <v>0.27027027027027029</v>
      </c>
      <c r="E371" s="68">
        <v>0</v>
      </c>
      <c r="F371" s="68">
        <v>1</v>
      </c>
      <c r="G371" s="68">
        <v>0.69762109278320505</v>
      </c>
      <c r="H371" s="68">
        <v>0.302378907216795</v>
      </c>
      <c r="I371" s="68">
        <v>0</v>
      </c>
      <c r="J371" s="68">
        <v>1</v>
      </c>
    </row>
    <row r="372" spans="1:10" x14ac:dyDescent="0.3">
      <c r="A372" s="66" t="s">
        <v>89</v>
      </c>
      <c r="B372" s="66" t="s">
        <v>20</v>
      </c>
      <c r="C372" s="68">
        <v>0.23138491389764734</v>
      </c>
      <c r="D372" s="68">
        <v>0.76667475139461561</v>
      </c>
      <c r="E372" s="68">
        <v>1.9403347077370846E-3</v>
      </c>
      <c r="F372" s="68">
        <v>1</v>
      </c>
      <c r="G372" s="68">
        <v>0.15973722645617008</v>
      </c>
      <c r="H372" s="68">
        <v>0.83727195622686346</v>
      </c>
      <c r="I372" s="68">
        <v>2.9908173169663722E-3</v>
      </c>
      <c r="J372" s="68">
        <v>0.99999999999999989</v>
      </c>
    </row>
    <row r="373" spans="1:10" x14ac:dyDescent="0.3">
      <c r="A373" s="66" t="s">
        <v>89</v>
      </c>
      <c r="B373" s="66" t="s">
        <v>21</v>
      </c>
      <c r="C373" s="68">
        <v>0.52238805970149249</v>
      </c>
      <c r="D373" s="68">
        <v>0.41791044776119401</v>
      </c>
      <c r="E373" s="68">
        <v>5.9701492537313432E-2</v>
      </c>
      <c r="F373" s="68">
        <v>0.99999999999999989</v>
      </c>
      <c r="G373" s="68">
        <v>0.6150924053477137</v>
      </c>
      <c r="H373" s="68">
        <v>0.24766880125828555</v>
      </c>
      <c r="I373" s="68">
        <v>0.13723879339400066</v>
      </c>
      <c r="J373" s="68">
        <v>1</v>
      </c>
    </row>
    <row r="374" spans="1:10" x14ac:dyDescent="0.3">
      <c r="A374" s="66" t="s">
        <v>89</v>
      </c>
      <c r="B374" s="66" t="s">
        <v>23</v>
      </c>
      <c r="C374" s="68">
        <v>0.37220157316967761</v>
      </c>
      <c r="D374" s="68">
        <v>0.62663151525628835</v>
      </c>
      <c r="E374" s="68">
        <v>1.1669115740340565E-3</v>
      </c>
      <c r="F374" s="68">
        <v>1</v>
      </c>
      <c r="G374" s="68">
        <v>0.38019335854625691</v>
      </c>
      <c r="H374" s="68">
        <v>0.61772902027618115</v>
      </c>
      <c r="I374" s="68">
        <v>2.0776211775618524E-3</v>
      </c>
      <c r="J374" s="68">
        <v>0.99999999999999989</v>
      </c>
    </row>
    <row r="375" spans="1:10" x14ac:dyDescent="0.3">
      <c r="A375" s="66" t="s">
        <v>90</v>
      </c>
      <c r="B375" s="66" t="s">
        <v>7</v>
      </c>
      <c r="C375" s="68">
        <v>0.28187031318923689</v>
      </c>
      <c r="D375" s="68">
        <v>0.69166299073665638</v>
      </c>
      <c r="E375" s="68">
        <v>2.646669607410675E-2</v>
      </c>
      <c r="F375" s="68">
        <v>1</v>
      </c>
      <c r="G375" s="68">
        <v>0.3077061337680711</v>
      </c>
      <c r="H375" s="68">
        <v>0.63651030345374859</v>
      </c>
      <c r="I375" s="68">
        <v>5.5783562778180383E-2</v>
      </c>
      <c r="J375" s="68">
        <v>1</v>
      </c>
    </row>
    <row r="376" spans="1:10" x14ac:dyDescent="0.3">
      <c r="A376" s="66" t="s">
        <v>90</v>
      </c>
      <c r="B376" s="66" t="s">
        <v>8</v>
      </c>
      <c r="C376" s="68">
        <v>0.83333333333333337</v>
      </c>
      <c r="D376" s="68">
        <v>0.10416666666666667</v>
      </c>
      <c r="E376" s="68">
        <v>6.25E-2</v>
      </c>
      <c r="F376" s="68">
        <v>1</v>
      </c>
      <c r="G376" s="68">
        <v>0.85653468716319703</v>
      </c>
      <c r="H376" s="68">
        <v>7.5774292359180928E-2</v>
      </c>
      <c r="I376" s="68">
        <v>6.7691020477622127E-2</v>
      </c>
      <c r="J376" s="68">
        <v>1.0000000000000002</v>
      </c>
    </row>
    <row r="377" spans="1:10" x14ac:dyDescent="0.3">
      <c r="A377" s="66" t="s">
        <v>90</v>
      </c>
      <c r="B377" s="66" t="s">
        <v>9</v>
      </c>
      <c r="C377" s="68">
        <v>0.40184757505773672</v>
      </c>
      <c r="D377" s="68">
        <v>0.596612779060816</v>
      </c>
      <c r="E377" s="68">
        <v>1.539645881447267E-3</v>
      </c>
      <c r="F377" s="68">
        <v>1</v>
      </c>
      <c r="G377" s="68">
        <v>0.27405806693481571</v>
      </c>
      <c r="H377" s="68">
        <v>0.72376759696451887</v>
      </c>
      <c r="I377" s="68">
        <v>2.1743361006654255E-3</v>
      </c>
      <c r="J377" s="68">
        <v>1</v>
      </c>
    </row>
    <row r="378" spans="1:10" x14ac:dyDescent="0.3">
      <c r="A378" s="66" t="s">
        <v>90</v>
      </c>
      <c r="B378" s="66" t="s">
        <v>11</v>
      </c>
      <c r="C378" s="68">
        <v>0.19327731092436976</v>
      </c>
      <c r="D378" s="68">
        <v>0.79831932773109249</v>
      </c>
      <c r="E378" s="68">
        <v>8.4033613445378148E-3</v>
      </c>
      <c r="F378" s="68">
        <v>1</v>
      </c>
      <c r="G378" s="68">
        <v>0.14405178762185034</v>
      </c>
      <c r="H378" s="68">
        <v>0.83325328839173696</v>
      </c>
      <c r="I378" s="68">
        <v>2.2694923986412749E-2</v>
      </c>
      <c r="J378" s="68">
        <v>1</v>
      </c>
    </row>
    <row r="379" spans="1:10" x14ac:dyDescent="0.3">
      <c r="A379" s="66" t="s">
        <v>90</v>
      </c>
      <c r="B379" s="66" t="s">
        <v>65</v>
      </c>
      <c r="C379" s="68">
        <v>0</v>
      </c>
      <c r="D379" s="68">
        <v>1</v>
      </c>
      <c r="E379" s="68">
        <v>0</v>
      </c>
      <c r="F379" s="68">
        <v>1</v>
      </c>
      <c r="G379" s="68">
        <v>0</v>
      </c>
      <c r="H379" s="68">
        <v>1</v>
      </c>
      <c r="I379" s="68">
        <v>0</v>
      </c>
      <c r="J379" s="68">
        <v>1</v>
      </c>
    </row>
    <row r="380" spans="1:10" x14ac:dyDescent="0.3">
      <c r="A380" s="66" t="s">
        <v>90</v>
      </c>
      <c r="B380" s="66" t="s">
        <v>30</v>
      </c>
      <c r="C380" s="68">
        <v>0.35714285714285715</v>
      </c>
      <c r="D380" s="68">
        <v>0.5714285714285714</v>
      </c>
      <c r="E380" s="68">
        <v>7.1428571428571425E-2</v>
      </c>
      <c r="F380" s="68">
        <v>1</v>
      </c>
      <c r="G380" s="68">
        <v>0.17536294379761391</v>
      </c>
      <c r="H380" s="68">
        <v>0.79969814575247955</v>
      </c>
      <c r="I380" s="68">
        <v>2.4938910449906572E-2</v>
      </c>
      <c r="J380" s="68">
        <v>1</v>
      </c>
    </row>
    <row r="381" spans="1:10" x14ac:dyDescent="0.3">
      <c r="A381" s="66" t="s">
        <v>90</v>
      </c>
      <c r="B381" s="66" t="s">
        <v>13</v>
      </c>
      <c r="C381" s="68">
        <v>0.4</v>
      </c>
      <c r="D381" s="68">
        <v>0.6</v>
      </c>
      <c r="E381" s="68">
        <v>0</v>
      </c>
      <c r="F381" s="68">
        <v>1</v>
      </c>
      <c r="G381" s="68">
        <v>0.31888282866277973</v>
      </c>
      <c r="H381" s="68">
        <v>0.68111717133722027</v>
      </c>
      <c r="I381" s="68">
        <v>0</v>
      </c>
      <c r="J381" s="68">
        <v>1</v>
      </c>
    </row>
    <row r="382" spans="1:10" x14ac:dyDescent="0.3">
      <c r="A382" s="66" t="s">
        <v>90</v>
      </c>
      <c r="B382" s="66" t="s">
        <v>29</v>
      </c>
      <c r="C382" s="68">
        <v>0.10256410256410256</v>
      </c>
      <c r="D382" s="68">
        <v>0.89743589743589747</v>
      </c>
      <c r="E382" s="68">
        <v>0</v>
      </c>
      <c r="F382" s="68">
        <v>1</v>
      </c>
      <c r="G382" s="68">
        <v>5.8617234468937886E-2</v>
      </c>
      <c r="H382" s="68">
        <v>0.94138276553106215</v>
      </c>
      <c r="I382" s="68">
        <v>0</v>
      </c>
      <c r="J382" s="68">
        <v>1</v>
      </c>
    </row>
    <row r="383" spans="1:10" x14ac:dyDescent="0.3">
      <c r="A383" s="66" t="s">
        <v>90</v>
      </c>
      <c r="B383" s="66" t="s">
        <v>14</v>
      </c>
      <c r="C383" s="68">
        <v>0.2</v>
      </c>
      <c r="D383" s="68">
        <v>0.7</v>
      </c>
      <c r="E383" s="68">
        <v>0.1</v>
      </c>
      <c r="F383" s="68">
        <v>0.99999999999999989</v>
      </c>
      <c r="G383" s="68">
        <v>1.9521079980714631E-2</v>
      </c>
      <c r="H383" s="68">
        <v>0.6496383993142979</v>
      </c>
      <c r="I383" s="68">
        <v>0.33084052070498743</v>
      </c>
      <c r="J383" s="68">
        <v>1</v>
      </c>
    </row>
    <row r="384" spans="1:10" x14ac:dyDescent="0.3">
      <c r="A384" s="66" t="s">
        <v>90</v>
      </c>
      <c r="B384" s="66" t="s">
        <v>15</v>
      </c>
      <c r="C384" s="68">
        <v>0.31826511912034211</v>
      </c>
      <c r="D384" s="68">
        <v>0.67684789248625532</v>
      </c>
      <c r="E384" s="68">
        <v>4.8869883934025658E-3</v>
      </c>
      <c r="F384" s="68">
        <v>0.99999999999999989</v>
      </c>
      <c r="G384" s="68">
        <v>0.36954896758246214</v>
      </c>
      <c r="H384" s="68">
        <v>0.62710597472530993</v>
      </c>
      <c r="I384" s="68">
        <v>3.3450576922279748E-3</v>
      </c>
      <c r="J384" s="68">
        <v>1</v>
      </c>
    </row>
    <row r="385" spans="1:10" x14ac:dyDescent="0.3">
      <c r="A385" s="66" t="s">
        <v>90</v>
      </c>
      <c r="B385" s="66" t="s">
        <v>17</v>
      </c>
      <c r="C385" s="68">
        <v>0.5</v>
      </c>
      <c r="D385" s="68">
        <v>0.5</v>
      </c>
      <c r="E385" s="68">
        <v>0</v>
      </c>
      <c r="F385" s="68">
        <v>1</v>
      </c>
      <c r="G385" s="68">
        <v>0.4437673130193906</v>
      </c>
      <c r="H385" s="68">
        <v>0.55623268698060935</v>
      </c>
      <c r="I385" s="68">
        <v>0</v>
      </c>
      <c r="J385" s="68">
        <v>1</v>
      </c>
    </row>
    <row r="386" spans="1:10" x14ac:dyDescent="0.3">
      <c r="A386" s="66" t="s">
        <v>90</v>
      </c>
      <c r="B386" s="66" t="s">
        <v>18</v>
      </c>
      <c r="C386" s="68">
        <v>0.14285714285714285</v>
      </c>
      <c r="D386" s="68">
        <v>0.5714285714285714</v>
      </c>
      <c r="E386" s="68">
        <v>0.2857142857142857</v>
      </c>
      <c r="F386" s="68">
        <v>0.99999999999999989</v>
      </c>
      <c r="G386" s="68">
        <v>2.0478266613819528E-2</v>
      </c>
      <c r="H386" s="68">
        <v>7.9006473774606956E-2</v>
      </c>
      <c r="I386" s="68">
        <v>0.90051525961157353</v>
      </c>
      <c r="J386" s="68">
        <v>1</v>
      </c>
    </row>
    <row r="387" spans="1:10" x14ac:dyDescent="0.3">
      <c r="A387" s="66" t="s">
        <v>90</v>
      </c>
      <c r="B387" s="66" t="s">
        <v>28</v>
      </c>
      <c r="C387" s="68">
        <v>0</v>
      </c>
      <c r="D387" s="68">
        <v>1</v>
      </c>
      <c r="E387" s="68">
        <v>0</v>
      </c>
      <c r="F387" s="68">
        <v>1</v>
      </c>
      <c r="G387" s="68">
        <v>0</v>
      </c>
      <c r="H387" s="68">
        <v>1</v>
      </c>
      <c r="I387" s="68">
        <v>0</v>
      </c>
      <c r="J387" s="68">
        <v>1</v>
      </c>
    </row>
    <row r="388" spans="1:10" x14ac:dyDescent="0.3">
      <c r="A388" s="66" t="s">
        <v>90</v>
      </c>
      <c r="B388" s="66" t="s">
        <v>20</v>
      </c>
      <c r="C388" s="68">
        <v>0.11764705882352941</v>
      </c>
      <c r="D388" s="68">
        <v>0.82352941176470584</v>
      </c>
      <c r="E388" s="68">
        <v>5.8823529411764705E-2</v>
      </c>
      <c r="F388" s="68">
        <v>1</v>
      </c>
      <c r="G388" s="68">
        <v>4.5973729297544265E-2</v>
      </c>
      <c r="H388" s="68">
        <v>0.77455739577384364</v>
      </c>
      <c r="I388" s="68">
        <v>0.17946887492861224</v>
      </c>
      <c r="J388" s="68">
        <v>1.0000000000000002</v>
      </c>
    </row>
    <row r="389" spans="1:10" x14ac:dyDescent="0.3">
      <c r="A389" s="66" t="s">
        <v>90</v>
      </c>
      <c r="B389" s="66" t="s">
        <v>21</v>
      </c>
      <c r="C389" s="68">
        <v>8.3333333333333329E-2</v>
      </c>
      <c r="D389" s="68">
        <v>0.91666666666666663</v>
      </c>
      <c r="E389" s="68">
        <v>0</v>
      </c>
      <c r="F389" s="68">
        <v>1</v>
      </c>
      <c r="G389" s="68">
        <v>0.10974714790846621</v>
      </c>
      <c r="H389" s="68">
        <v>0.89025285209153382</v>
      </c>
      <c r="I389" s="68">
        <v>0</v>
      </c>
      <c r="J389" s="68">
        <v>1</v>
      </c>
    </row>
    <row r="390" spans="1:10" x14ac:dyDescent="0.3">
      <c r="A390" s="66" t="s">
        <v>90</v>
      </c>
      <c r="B390" s="66" t="s">
        <v>23</v>
      </c>
      <c r="C390" s="68">
        <v>0.25753424657534246</v>
      </c>
      <c r="D390" s="68">
        <v>0.7073327961321515</v>
      </c>
      <c r="E390" s="68">
        <v>3.5132957292506047E-2</v>
      </c>
      <c r="F390" s="68">
        <v>1</v>
      </c>
      <c r="G390" s="68">
        <v>9.4687064149582875E-2</v>
      </c>
      <c r="H390" s="68">
        <v>0.78748926183291124</v>
      </c>
      <c r="I390" s="68">
        <v>0.1178236740175059</v>
      </c>
      <c r="J390" s="68">
        <v>1</v>
      </c>
    </row>
    <row r="391" spans="1:10" x14ac:dyDescent="0.3">
      <c r="A391" s="66" t="s">
        <v>91</v>
      </c>
      <c r="B391" s="66" t="s">
        <v>7</v>
      </c>
      <c r="C391" s="68">
        <v>0.48046092184368738</v>
      </c>
      <c r="D391" s="68">
        <v>0.51953907815631262</v>
      </c>
      <c r="E391" s="68">
        <v>0</v>
      </c>
      <c r="F391" s="68">
        <v>1</v>
      </c>
      <c r="G391" s="68">
        <v>0.59515418502202655</v>
      </c>
      <c r="H391" s="68">
        <v>0.40484581497797351</v>
      </c>
      <c r="I391" s="68">
        <v>0</v>
      </c>
      <c r="J391" s="68">
        <v>1</v>
      </c>
    </row>
    <row r="392" spans="1:10" x14ac:dyDescent="0.3">
      <c r="A392" s="66" t="s">
        <v>91</v>
      </c>
      <c r="B392" s="66" t="s">
        <v>8</v>
      </c>
      <c r="C392" s="68">
        <v>0.6</v>
      </c>
      <c r="D392" s="68">
        <v>0.4</v>
      </c>
      <c r="E392" s="68">
        <v>0</v>
      </c>
      <c r="F392" s="68">
        <v>1</v>
      </c>
      <c r="G392" s="68">
        <v>0.95564042303172747</v>
      </c>
      <c r="H392" s="68">
        <v>4.435957696827262E-2</v>
      </c>
      <c r="I392" s="68">
        <v>0</v>
      </c>
      <c r="J392" s="68">
        <v>1</v>
      </c>
    </row>
    <row r="393" spans="1:10" x14ac:dyDescent="0.3">
      <c r="A393" s="66" t="s">
        <v>91</v>
      </c>
      <c r="B393" s="66" t="s">
        <v>9</v>
      </c>
      <c r="C393" s="68">
        <v>6.0929084380610413E-2</v>
      </c>
      <c r="D393" s="68">
        <v>0.93865948533812094</v>
      </c>
      <c r="E393" s="68">
        <v>4.1143028126870137E-4</v>
      </c>
      <c r="F393" s="68">
        <v>1</v>
      </c>
      <c r="G393" s="68">
        <v>7.2029884737589006E-2</v>
      </c>
      <c r="H393" s="68">
        <v>0.92704646947143032</v>
      </c>
      <c r="I393" s="68">
        <v>9.2364579098083385E-4</v>
      </c>
      <c r="J393" s="68">
        <v>1.0000000000000002</v>
      </c>
    </row>
    <row r="394" spans="1:10" x14ac:dyDescent="0.3">
      <c r="A394" s="66" t="s">
        <v>91</v>
      </c>
      <c r="B394" s="66" t="s">
        <v>30</v>
      </c>
      <c r="C394" s="68">
        <v>0.15178571428571427</v>
      </c>
      <c r="D394" s="68">
        <v>0.8482142857142857</v>
      </c>
      <c r="E394" s="68">
        <v>0</v>
      </c>
      <c r="F394" s="68">
        <v>1</v>
      </c>
      <c r="G394" s="68">
        <v>0.15620160905354602</v>
      </c>
      <c r="H394" s="68">
        <v>0.84379839094645404</v>
      </c>
      <c r="I394" s="68">
        <v>0</v>
      </c>
      <c r="J394" s="68">
        <v>1</v>
      </c>
    </row>
    <row r="395" spans="1:10" x14ac:dyDescent="0.3">
      <c r="A395" s="66" t="s">
        <v>91</v>
      </c>
      <c r="B395" s="66" t="s">
        <v>15</v>
      </c>
      <c r="C395" s="68">
        <v>0.15058226680502709</v>
      </c>
      <c r="D395" s="68">
        <v>0.84930243283754181</v>
      </c>
      <c r="E395" s="68">
        <v>1.1530035743110804E-4</v>
      </c>
      <c r="F395" s="68">
        <v>1</v>
      </c>
      <c r="G395" s="68">
        <v>0.15180414207009191</v>
      </c>
      <c r="H395" s="68">
        <v>0.84795085630336942</v>
      </c>
      <c r="I395" s="68">
        <v>2.4500162653857683E-4</v>
      </c>
      <c r="J395" s="68">
        <v>0.99999999999999989</v>
      </c>
    </row>
    <row r="396" spans="1:10" x14ac:dyDescent="0.3">
      <c r="A396" s="66" t="s">
        <v>91</v>
      </c>
      <c r="B396" s="66" t="s">
        <v>18</v>
      </c>
      <c r="C396" s="68">
        <v>0</v>
      </c>
      <c r="D396" s="68">
        <v>1</v>
      </c>
      <c r="E396" s="68">
        <v>0</v>
      </c>
      <c r="F396" s="68">
        <v>1</v>
      </c>
      <c r="G396" s="68">
        <v>0</v>
      </c>
      <c r="H396" s="68">
        <v>1</v>
      </c>
      <c r="I396" s="68">
        <v>0</v>
      </c>
      <c r="J396" s="68">
        <v>1</v>
      </c>
    </row>
    <row r="397" spans="1:10" x14ac:dyDescent="0.3">
      <c r="A397" s="66" t="s">
        <v>91</v>
      </c>
      <c r="B397" s="66" t="s">
        <v>20</v>
      </c>
      <c r="C397" s="68">
        <v>5.825589706933524E-2</v>
      </c>
      <c r="D397" s="68">
        <v>0.94152966404574701</v>
      </c>
      <c r="E397" s="68">
        <v>2.1443888491779842E-4</v>
      </c>
      <c r="F397" s="68">
        <v>1</v>
      </c>
      <c r="G397" s="68">
        <v>6.239999907544292E-2</v>
      </c>
      <c r="H397" s="68">
        <v>0.93726528208669546</v>
      </c>
      <c r="I397" s="68">
        <v>3.3471883786159246E-4</v>
      </c>
      <c r="J397" s="68">
        <v>1</v>
      </c>
    </row>
    <row r="398" spans="1:10" x14ac:dyDescent="0.3">
      <c r="A398" s="66" t="s">
        <v>91</v>
      </c>
      <c r="B398" s="66" t="s">
        <v>21</v>
      </c>
      <c r="C398" s="68">
        <v>0.13235294117647059</v>
      </c>
      <c r="D398" s="68">
        <v>0.86764705882352944</v>
      </c>
      <c r="E398" s="68">
        <v>0</v>
      </c>
      <c r="F398" s="68">
        <v>1</v>
      </c>
      <c r="G398" s="68">
        <v>7.4625074985003009E-2</v>
      </c>
      <c r="H398" s="68">
        <v>0.92537492501499696</v>
      </c>
      <c r="I398" s="68">
        <v>0</v>
      </c>
      <c r="J398" s="68">
        <v>1</v>
      </c>
    </row>
    <row r="399" spans="1:10" x14ac:dyDescent="0.3">
      <c r="A399" s="66" t="s">
        <v>91</v>
      </c>
      <c r="B399" s="66" t="s">
        <v>23</v>
      </c>
      <c r="C399" s="68">
        <v>0.18765961793850239</v>
      </c>
      <c r="D399" s="68">
        <v>0.81234038206149761</v>
      </c>
      <c r="E399" s="68">
        <v>0</v>
      </c>
      <c r="F399" s="68">
        <v>1</v>
      </c>
      <c r="G399" s="68">
        <v>0.21522383548473287</v>
      </c>
      <c r="H399" s="68">
        <v>0.78477616451526711</v>
      </c>
      <c r="I399" s="68">
        <v>0</v>
      </c>
      <c r="J399" s="68">
        <v>1</v>
      </c>
    </row>
    <row r="400" spans="1:10" x14ac:dyDescent="0.3">
      <c r="A400" s="66" t="s">
        <v>92</v>
      </c>
      <c r="B400" s="66" t="s">
        <v>9</v>
      </c>
      <c r="C400" s="68">
        <v>5.1724137931034482E-2</v>
      </c>
      <c r="D400" s="68">
        <v>0.94827586206896552</v>
      </c>
      <c r="E400" s="68">
        <v>0</v>
      </c>
      <c r="F400" s="68">
        <v>1</v>
      </c>
      <c r="G400" s="68">
        <v>0.13274443368828656</v>
      </c>
      <c r="H400" s="68">
        <v>0.86725556631171341</v>
      </c>
      <c r="I400" s="68">
        <v>0</v>
      </c>
      <c r="J400" s="68">
        <v>1</v>
      </c>
    </row>
    <row r="401" spans="1:10" x14ac:dyDescent="0.3">
      <c r="A401" s="66" t="s">
        <v>92</v>
      </c>
      <c r="B401" s="66" t="s">
        <v>15</v>
      </c>
      <c r="C401" s="68">
        <v>0</v>
      </c>
      <c r="D401" s="68">
        <v>1</v>
      </c>
      <c r="E401" s="68">
        <v>0</v>
      </c>
      <c r="F401" s="68">
        <v>1</v>
      </c>
      <c r="G401" s="68">
        <v>0</v>
      </c>
      <c r="H401" s="68">
        <v>1</v>
      </c>
      <c r="I401" s="68">
        <v>0</v>
      </c>
      <c r="J401" s="68">
        <v>1</v>
      </c>
    </row>
    <row r="402" spans="1:10" x14ac:dyDescent="0.3">
      <c r="A402" s="66" t="s">
        <v>93</v>
      </c>
      <c r="B402" s="66" t="s">
        <v>7</v>
      </c>
      <c r="C402" s="68">
        <v>0.6223776223776224</v>
      </c>
      <c r="D402" s="68">
        <v>0.3776223776223776</v>
      </c>
      <c r="E402" s="68">
        <v>0</v>
      </c>
      <c r="F402" s="68">
        <v>1</v>
      </c>
      <c r="G402" s="68">
        <v>0.74512744373485862</v>
      </c>
      <c r="H402" s="68">
        <v>0.25487255626514133</v>
      </c>
      <c r="I402" s="68">
        <v>0</v>
      </c>
      <c r="J402" s="68">
        <v>1</v>
      </c>
    </row>
    <row r="403" spans="1:10" x14ac:dyDescent="0.3">
      <c r="A403" s="66" t="s">
        <v>93</v>
      </c>
      <c r="B403" s="66" t="s">
        <v>8</v>
      </c>
      <c r="C403" s="68">
        <v>0.42276422764227645</v>
      </c>
      <c r="D403" s="68">
        <v>0.57723577235772361</v>
      </c>
      <c r="E403" s="68">
        <v>0</v>
      </c>
      <c r="F403" s="68">
        <v>1</v>
      </c>
      <c r="G403" s="68">
        <v>0.45341711573254484</v>
      </c>
      <c r="H403" s="68">
        <v>0.54658288426745516</v>
      </c>
      <c r="I403" s="68">
        <v>0</v>
      </c>
      <c r="J403" s="68">
        <v>1</v>
      </c>
    </row>
    <row r="404" spans="1:10" x14ac:dyDescent="0.3">
      <c r="A404" s="66" t="s">
        <v>93</v>
      </c>
      <c r="B404" s="66" t="s">
        <v>9</v>
      </c>
      <c r="C404" s="68">
        <v>6.5528496108460954E-2</v>
      </c>
      <c r="D404" s="68">
        <v>0.93434597037408984</v>
      </c>
      <c r="E404" s="68">
        <v>1.2553351744915893E-4</v>
      </c>
      <c r="F404" s="68">
        <v>0.99999999999999989</v>
      </c>
      <c r="G404" s="68">
        <v>6.5600090274473721E-2</v>
      </c>
      <c r="H404" s="68">
        <v>0.93371882301969489</v>
      </c>
      <c r="I404" s="68">
        <v>6.8108670583145949E-4</v>
      </c>
      <c r="J404" s="68">
        <v>1.0000000000000002</v>
      </c>
    </row>
    <row r="405" spans="1:10" x14ac:dyDescent="0.3">
      <c r="A405" s="66" t="s">
        <v>93</v>
      </c>
      <c r="B405" s="66" t="s">
        <v>11</v>
      </c>
      <c r="C405" s="68">
        <v>0</v>
      </c>
      <c r="D405" s="68">
        <v>1</v>
      </c>
      <c r="E405" s="68">
        <v>0</v>
      </c>
      <c r="F405" s="68">
        <v>1</v>
      </c>
      <c r="G405" s="68">
        <v>0</v>
      </c>
      <c r="H405" s="68">
        <v>1</v>
      </c>
      <c r="I405" s="68">
        <v>0</v>
      </c>
      <c r="J405" s="68">
        <v>1</v>
      </c>
    </row>
    <row r="406" spans="1:10" x14ac:dyDescent="0.3">
      <c r="A406" s="66" t="s">
        <v>93</v>
      </c>
      <c r="B406" s="66" t="s">
        <v>65</v>
      </c>
      <c r="C406" s="68">
        <v>0.16</v>
      </c>
      <c r="D406" s="68">
        <v>0.84</v>
      </c>
      <c r="E406" s="68">
        <v>0</v>
      </c>
      <c r="F406" s="68">
        <v>1</v>
      </c>
      <c r="G406" s="68">
        <v>0.26359338061465715</v>
      </c>
      <c r="H406" s="68">
        <v>0.7364066193853428</v>
      </c>
      <c r="I406" s="68">
        <v>0</v>
      </c>
      <c r="J406" s="68">
        <v>1</v>
      </c>
    </row>
    <row r="407" spans="1:10" x14ac:dyDescent="0.3">
      <c r="A407" s="66" t="s">
        <v>93</v>
      </c>
      <c r="B407" s="66" t="s">
        <v>30</v>
      </c>
      <c r="C407" s="68">
        <v>0.39300626304801672</v>
      </c>
      <c r="D407" s="68">
        <v>0.60647181628392488</v>
      </c>
      <c r="E407" s="68">
        <v>5.2192066805845506E-4</v>
      </c>
      <c r="F407" s="68">
        <v>1</v>
      </c>
      <c r="G407" s="68">
        <v>0.46153237445018763</v>
      </c>
      <c r="H407" s="68">
        <v>0.53834226769230353</v>
      </c>
      <c r="I407" s="68">
        <v>1.2535785750885698E-4</v>
      </c>
      <c r="J407" s="68">
        <v>1</v>
      </c>
    </row>
    <row r="408" spans="1:10" x14ac:dyDescent="0.3">
      <c r="A408" s="66" t="s">
        <v>93</v>
      </c>
      <c r="B408" s="66" t="s">
        <v>27</v>
      </c>
      <c r="C408" s="68">
        <v>1</v>
      </c>
      <c r="D408" s="68">
        <v>0</v>
      </c>
      <c r="E408" s="68">
        <v>0</v>
      </c>
      <c r="F408" s="68">
        <v>1</v>
      </c>
      <c r="G408" s="68">
        <v>1</v>
      </c>
      <c r="H408" s="68">
        <v>0</v>
      </c>
      <c r="I408" s="68">
        <v>0</v>
      </c>
      <c r="J408" s="68">
        <v>1</v>
      </c>
    </row>
    <row r="409" spans="1:10" x14ac:dyDescent="0.3">
      <c r="A409" s="66" t="s">
        <v>93</v>
      </c>
      <c r="B409" s="66" t="s">
        <v>15</v>
      </c>
      <c r="C409" s="68">
        <v>0.24908180300500835</v>
      </c>
      <c r="D409" s="68">
        <v>0.75091819699499163</v>
      </c>
      <c r="E409" s="68">
        <v>0</v>
      </c>
      <c r="F409" s="68">
        <v>1</v>
      </c>
      <c r="G409" s="68">
        <v>0.21419548214976547</v>
      </c>
      <c r="H409" s="68">
        <v>0.78580451785023453</v>
      </c>
      <c r="I409" s="68">
        <v>0</v>
      </c>
      <c r="J409" s="68">
        <v>1</v>
      </c>
    </row>
    <row r="410" spans="1:10" x14ac:dyDescent="0.3">
      <c r="A410" s="66" t="s">
        <v>93</v>
      </c>
      <c r="B410" s="66" t="s">
        <v>16</v>
      </c>
      <c r="C410" s="68">
        <v>0.98791463101054255</v>
      </c>
      <c r="D410" s="68">
        <v>1.2085368989457444E-2</v>
      </c>
      <c r="E410" s="68">
        <v>0</v>
      </c>
      <c r="F410" s="68">
        <v>1</v>
      </c>
      <c r="G410" s="68">
        <v>0.99138887548844612</v>
      </c>
      <c r="H410" s="68">
        <v>8.611124511553863E-3</v>
      </c>
      <c r="I410" s="68">
        <v>0</v>
      </c>
      <c r="J410" s="68">
        <v>1</v>
      </c>
    </row>
    <row r="411" spans="1:10" x14ac:dyDescent="0.3">
      <c r="A411" s="66" t="s">
        <v>93</v>
      </c>
      <c r="B411" s="66" t="s">
        <v>17</v>
      </c>
      <c r="C411" s="68">
        <v>0</v>
      </c>
      <c r="D411" s="68">
        <v>1</v>
      </c>
      <c r="E411" s="68">
        <v>0</v>
      </c>
      <c r="F411" s="68">
        <v>1</v>
      </c>
      <c r="G411" s="68">
        <v>0</v>
      </c>
      <c r="H411" s="68">
        <v>1</v>
      </c>
      <c r="I411" s="68">
        <v>0</v>
      </c>
      <c r="J411" s="68">
        <v>1</v>
      </c>
    </row>
    <row r="412" spans="1:10" x14ac:dyDescent="0.3">
      <c r="A412" s="66" t="s">
        <v>93</v>
      </c>
      <c r="B412" s="66" t="s">
        <v>20</v>
      </c>
      <c r="C412" s="68">
        <v>5.1829504138624582E-2</v>
      </c>
      <c r="D412" s="68">
        <v>0.94801578092364813</v>
      </c>
      <c r="E412" s="68">
        <v>1.5471493772723757E-4</v>
      </c>
      <c r="F412" s="68">
        <v>1</v>
      </c>
      <c r="G412" s="68">
        <v>4.6773847839427993E-2</v>
      </c>
      <c r="H412" s="68">
        <v>0.95285776161488722</v>
      </c>
      <c r="I412" s="68">
        <v>3.683905456848633E-4</v>
      </c>
      <c r="J412" s="68">
        <v>1</v>
      </c>
    </row>
    <row r="413" spans="1:10" x14ac:dyDescent="0.3">
      <c r="A413" s="66" t="s">
        <v>93</v>
      </c>
      <c r="B413" s="66" t="s">
        <v>21</v>
      </c>
      <c r="C413" s="68">
        <v>0.49116607773851589</v>
      </c>
      <c r="D413" s="68">
        <v>0.50883392226148405</v>
      </c>
      <c r="E413" s="68">
        <v>0</v>
      </c>
      <c r="F413" s="68">
        <v>1</v>
      </c>
      <c r="G413" s="68">
        <v>0.59296288456989188</v>
      </c>
      <c r="H413" s="68">
        <v>0.40703711543010807</v>
      </c>
      <c r="I413" s="68">
        <v>0</v>
      </c>
      <c r="J413" s="68">
        <v>1</v>
      </c>
    </row>
    <row r="414" spans="1:10" x14ac:dyDescent="0.3">
      <c r="A414" s="66" t="s">
        <v>93</v>
      </c>
      <c r="B414" s="66" t="s">
        <v>23</v>
      </c>
      <c r="C414" s="68">
        <v>0.28216410005703579</v>
      </c>
      <c r="D414" s="68">
        <v>0.71767294060131992</v>
      </c>
      <c r="E414" s="68">
        <v>1.6295934164425977E-4</v>
      </c>
      <c r="F414" s="68">
        <v>0.99999999999999989</v>
      </c>
      <c r="G414" s="68">
        <v>0.31563253192790708</v>
      </c>
      <c r="H414" s="68">
        <v>0.68390374057666714</v>
      </c>
      <c r="I414" s="68">
        <v>4.6372749542573677E-4</v>
      </c>
      <c r="J414" s="68">
        <v>1</v>
      </c>
    </row>
    <row r="415" spans="1:10" x14ac:dyDescent="0.3">
      <c r="A415" s="66" t="s">
        <v>94</v>
      </c>
      <c r="B415" s="66" t="s">
        <v>7</v>
      </c>
      <c r="C415" s="68">
        <v>0.24395047833427125</v>
      </c>
      <c r="D415" s="68">
        <v>0.74535734383792906</v>
      </c>
      <c r="E415" s="68">
        <v>1.0692177827799663E-2</v>
      </c>
      <c r="F415" s="68">
        <v>0.99999999999999989</v>
      </c>
      <c r="G415" s="68">
        <v>0.25452450101382712</v>
      </c>
      <c r="H415" s="68">
        <v>0.71645263645999679</v>
      </c>
      <c r="I415" s="68">
        <v>2.902286252617621E-2</v>
      </c>
      <c r="J415" s="68">
        <v>1</v>
      </c>
    </row>
    <row r="416" spans="1:10" x14ac:dyDescent="0.3">
      <c r="A416" s="66" t="s">
        <v>94</v>
      </c>
      <c r="B416" s="66" t="s">
        <v>8</v>
      </c>
      <c r="C416" s="68">
        <v>0.35087719298245612</v>
      </c>
      <c r="D416" s="68">
        <v>0.63157894736842102</v>
      </c>
      <c r="E416" s="68">
        <v>1.7543859649122806E-2</v>
      </c>
      <c r="F416" s="68">
        <v>1</v>
      </c>
      <c r="G416" s="68">
        <v>0.6077619105005222</v>
      </c>
      <c r="H416" s="68">
        <v>0.38636317988270269</v>
      </c>
      <c r="I416" s="68">
        <v>5.8749096167751268E-3</v>
      </c>
      <c r="J416" s="68">
        <v>1</v>
      </c>
    </row>
    <row r="417" spans="1:10" x14ac:dyDescent="0.3">
      <c r="A417" s="66" t="s">
        <v>94</v>
      </c>
      <c r="B417" s="66" t="s">
        <v>9</v>
      </c>
      <c r="C417" s="68">
        <v>2.1927198397786632E-2</v>
      </c>
      <c r="D417" s="68">
        <v>0.97445956269485678</v>
      </c>
      <c r="E417" s="68">
        <v>3.6132389073565544E-3</v>
      </c>
      <c r="F417" s="68">
        <v>1</v>
      </c>
      <c r="G417" s="68">
        <v>1.9118502838692188E-2</v>
      </c>
      <c r="H417" s="68">
        <v>0.9766908448690742</v>
      </c>
      <c r="I417" s="68">
        <v>4.1906522922336457E-3</v>
      </c>
      <c r="J417" s="68">
        <v>1</v>
      </c>
    </row>
    <row r="418" spans="1:10" x14ac:dyDescent="0.3">
      <c r="A418" s="66" t="s">
        <v>94</v>
      </c>
      <c r="B418" s="66" t="s">
        <v>11</v>
      </c>
      <c r="C418" s="68">
        <v>0.38787878787878788</v>
      </c>
      <c r="D418" s="68">
        <v>0.5636363636363636</v>
      </c>
      <c r="E418" s="68">
        <v>4.8484848484848485E-2</v>
      </c>
      <c r="F418" s="68">
        <v>0.99999999999999989</v>
      </c>
      <c r="G418" s="68">
        <v>0.37670664392823267</v>
      </c>
      <c r="H418" s="68">
        <v>0.50743582110637953</v>
      </c>
      <c r="I418" s="68">
        <v>0.11585753496538778</v>
      </c>
      <c r="J418" s="68">
        <v>0.99999999999999989</v>
      </c>
    </row>
    <row r="419" spans="1:10" x14ac:dyDescent="0.3">
      <c r="A419" s="66" t="s">
        <v>94</v>
      </c>
      <c r="B419" s="66" t="s">
        <v>65</v>
      </c>
      <c r="C419" s="68">
        <v>0.31788079470198677</v>
      </c>
      <c r="D419" s="68">
        <v>0.66225165562913912</v>
      </c>
      <c r="E419" s="68">
        <v>1.9867549668874173E-2</v>
      </c>
      <c r="F419" s="68">
        <v>1.0000000000000002</v>
      </c>
      <c r="G419" s="68">
        <v>0.32943634708815639</v>
      </c>
      <c r="H419" s="68">
        <v>0.60422355112871606</v>
      </c>
      <c r="I419" s="68">
        <v>6.6340101783127589E-2</v>
      </c>
      <c r="J419" s="68">
        <v>1</v>
      </c>
    </row>
    <row r="420" spans="1:10" x14ac:dyDescent="0.3">
      <c r="A420" s="66" t="s">
        <v>94</v>
      </c>
      <c r="B420" s="66" t="s">
        <v>30</v>
      </c>
      <c r="C420" s="68">
        <v>0.29927519289221416</v>
      </c>
      <c r="D420" s="68">
        <v>0.6974514846855272</v>
      </c>
      <c r="E420" s="68">
        <v>3.2733224222585926E-3</v>
      </c>
      <c r="F420" s="68">
        <v>1</v>
      </c>
      <c r="G420" s="68">
        <v>0.44692751529188735</v>
      </c>
      <c r="H420" s="68">
        <v>0.55074049745237663</v>
      </c>
      <c r="I420" s="68">
        <v>2.3319872557360766E-3</v>
      </c>
      <c r="J420" s="68">
        <v>1</v>
      </c>
    </row>
    <row r="421" spans="1:10" x14ac:dyDescent="0.3">
      <c r="A421" s="66" t="s">
        <v>94</v>
      </c>
      <c r="B421" s="66" t="s">
        <v>13</v>
      </c>
      <c r="C421" s="68">
        <v>0.33333333333333331</v>
      </c>
      <c r="D421" s="68">
        <v>0.5</v>
      </c>
      <c r="E421" s="68">
        <v>0.16666666666666666</v>
      </c>
      <c r="F421" s="68">
        <v>0.99999999999999989</v>
      </c>
      <c r="G421" s="68">
        <v>0.51657736493600692</v>
      </c>
      <c r="H421" s="68">
        <v>6.2776386906572459E-2</v>
      </c>
      <c r="I421" s="68">
        <v>0.42064624815742063</v>
      </c>
      <c r="J421" s="68">
        <v>1</v>
      </c>
    </row>
    <row r="422" spans="1:10" x14ac:dyDescent="0.3">
      <c r="A422" s="66" t="s">
        <v>94</v>
      </c>
      <c r="B422" s="66" t="s">
        <v>29</v>
      </c>
      <c r="C422" s="68">
        <v>0.48275862068965519</v>
      </c>
      <c r="D422" s="68">
        <v>0.51724137931034486</v>
      </c>
      <c r="E422" s="68">
        <v>0</v>
      </c>
      <c r="F422" s="68">
        <v>1</v>
      </c>
      <c r="G422" s="68">
        <v>0.37086761468041785</v>
      </c>
      <c r="H422" s="68">
        <v>0.62913238531958227</v>
      </c>
      <c r="I422" s="68">
        <v>0</v>
      </c>
      <c r="J422" s="68">
        <v>1</v>
      </c>
    </row>
    <row r="423" spans="1:10" x14ac:dyDescent="0.3">
      <c r="A423" s="66" t="s">
        <v>94</v>
      </c>
      <c r="B423" s="66" t="s">
        <v>15</v>
      </c>
      <c r="C423" s="68">
        <v>0.19534987206585827</v>
      </c>
      <c r="D423" s="68">
        <v>0.79853153854711312</v>
      </c>
      <c r="E423" s="68">
        <v>6.1185893870285904E-3</v>
      </c>
      <c r="F423" s="68">
        <v>1</v>
      </c>
      <c r="G423" s="68">
        <v>0.25012282786049639</v>
      </c>
      <c r="H423" s="68">
        <v>0.74140037613177012</v>
      </c>
      <c r="I423" s="68">
        <v>8.4767960077335256E-3</v>
      </c>
      <c r="J423" s="68">
        <v>1</v>
      </c>
    </row>
    <row r="424" spans="1:10" x14ac:dyDescent="0.3">
      <c r="A424" s="66" t="s">
        <v>94</v>
      </c>
      <c r="B424" s="66" t="s">
        <v>18</v>
      </c>
      <c r="C424" s="68">
        <v>0.60843373493975905</v>
      </c>
      <c r="D424" s="68">
        <v>0.29518072289156627</v>
      </c>
      <c r="E424" s="68">
        <v>9.6385542168674704E-2</v>
      </c>
      <c r="F424" s="68">
        <v>1</v>
      </c>
      <c r="G424" s="68">
        <v>0.62844099841480061</v>
      </c>
      <c r="H424" s="68">
        <v>0.28492799948995412</v>
      </c>
      <c r="I424" s="68">
        <v>8.6631002095245269E-2</v>
      </c>
      <c r="J424" s="68">
        <v>1</v>
      </c>
    </row>
    <row r="425" spans="1:10" x14ac:dyDescent="0.3">
      <c r="A425" s="66" t="s">
        <v>94</v>
      </c>
      <c r="B425" s="66" t="s">
        <v>28</v>
      </c>
      <c r="C425" s="68">
        <v>0.22222222222222221</v>
      </c>
      <c r="D425" s="68">
        <v>0.55555555555555558</v>
      </c>
      <c r="E425" s="68">
        <v>0.22222222222222221</v>
      </c>
      <c r="F425" s="68">
        <v>1</v>
      </c>
      <c r="G425" s="68">
        <v>0.25469014853334099</v>
      </c>
      <c r="H425" s="68">
        <v>0.39980463699830493</v>
      </c>
      <c r="I425" s="68">
        <v>0.34550521446835403</v>
      </c>
      <c r="J425" s="68">
        <v>0.99999999999999989</v>
      </c>
    </row>
    <row r="426" spans="1:10" x14ac:dyDescent="0.3">
      <c r="A426" s="66" t="s">
        <v>94</v>
      </c>
      <c r="B426" s="66" t="s">
        <v>20</v>
      </c>
      <c r="C426" s="68">
        <v>1.476023976023976E-2</v>
      </c>
      <c r="D426" s="68">
        <v>0.98241758241758237</v>
      </c>
      <c r="E426" s="68">
        <v>2.8221778221778223E-3</v>
      </c>
      <c r="F426" s="68">
        <v>1</v>
      </c>
      <c r="G426" s="68">
        <v>1.062818986401305E-2</v>
      </c>
      <c r="H426" s="68">
        <v>0.98565378115836888</v>
      </c>
      <c r="I426" s="68">
        <v>3.7180289776180915E-3</v>
      </c>
      <c r="J426" s="68">
        <v>1</v>
      </c>
    </row>
    <row r="427" spans="1:10" x14ac:dyDescent="0.3">
      <c r="A427" s="66" t="s">
        <v>94</v>
      </c>
      <c r="B427" s="66" t="s">
        <v>21</v>
      </c>
      <c r="C427" s="68">
        <v>0.51093477840139345</v>
      </c>
      <c r="D427" s="68">
        <v>0.48093671376040253</v>
      </c>
      <c r="E427" s="68">
        <v>8.1285078382039872E-3</v>
      </c>
      <c r="F427" s="68">
        <v>0.99999999999999989</v>
      </c>
      <c r="G427" s="68">
        <v>0.59540969204721383</v>
      </c>
      <c r="H427" s="68">
        <v>0.39386769616437156</v>
      </c>
      <c r="I427" s="68">
        <v>1.0722611788414594E-2</v>
      </c>
      <c r="J427" s="68">
        <v>1</v>
      </c>
    </row>
    <row r="428" spans="1:10" x14ac:dyDescent="0.3">
      <c r="A428" s="66" t="s">
        <v>94</v>
      </c>
      <c r="B428" s="66" t="s">
        <v>23</v>
      </c>
      <c r="C428" s="68">
        <v>0.26302288054946421</v>
      </c>
      <c r="D428" s="68">
        <v>0.72944681203194173</v>
      </c>
      <c r="E428" s="68">
        <v>7.5303074185940665E-3</v>
      </c>
      <c r="F428" s="68">
        <v>1</v>
      </c>
      <c r="G428" s="68">
        <v>0.382579456878194</v>
      </c>
      <c r="H428" s="68">
        <v>0.60121107432505705</v>
      </c>
      <c r="I428" s="68">
        <v>1.620946879674881E-2</v>
      </c>
      <c r="J428" s="68">
        <v>0.99999999999999989</v>
      </c>
    </row>
    <row r="429" spans="1:10" x14ac:dyDescent="0.3">
      <c r="A429" s="66" t="s">
        <v>95</v>
      </c>
      <c r="B429" s="66" t="s">
        <v>7</v>
      </c>
      <c r="C429" s="68">
        <v>0.18103448275862069</v>
      </c>
      <c r="D429" s="68">
        <v>0.81896551724137934</v>
      </c>
      <c r="E429" s="68">
        <v>0</v>
      </c>
      <c r="F429" s="68">
        <v>1</v>
      </c>
      <c r="G429" s="68">
        <v>0.22863867296901572</v>
      </c>
      <c r="H429" s="68">
        <v>0.77136132703098426</v>
      </c>
      <c r="I429" s="68">
        <v>0</v>
      </c>
      <c r="J429" s="68">
        <v>1</v>
      </c>
    </row>
    <row r="430" spans="1:10" x14ac:dyDescent="0.3">
      <c r="A430" s="66" t="s">
        <v>95</v>
      </c>
      <c r="B430" s="66" t="s">
        <v>8</v>
      </c>
      <c r="C430" s="68">
        <v>0.13333333333333333</v>
      </c>
      <c r="D430" s="68">
        <v>0.8666666666666667</v>
      </c>
      <c r="E430" s="68">
        <v>0</v>
      </c>
      <c r="F430" s="68">
        <v>1</v>
      </c>
      <c r="G430" s="68">
        <v>0.12010928224500808</v>
      </c>
      <c r="H430" s="68">
        <v>0.87989071775499184</v>
      </c>
      <c r="I430" s="68">
        <v>0</v>
      </c>
      <c r="J430" s="68">
        <v>0.99999999999999989</v>
      </c>
    </row>
    <row r="431" spans="1:10" x14ac:dyDescent="0.3">
      <c r="A431" s="66" t="s">
        <v>95</v>
      </c>
      <c r="B431" s="66" t="s">
        <v>9</v>
      </c>
      <c r="C431" s="68">
        <v>1.5984586291790059E-2</v>
      </c>
      <c r="D431" s="68">
        <v>0.98212438006208302</v>
      </c>
      <c r="E431" s="68">
        <v>1.8910336461269491E-3</v>
      </c>
      <c r="F431" s="68">
        <v>1</v>
      </c>
      <c r="G431" s="68">
        <v>1.3926717480816544E-2</v>
      </c>
      <c r="H431" s="68">
        <v>0.98421713589127269</v>
      </c>
      <c r="I431" s="68">
        <v>1.8561466279108263E-3</v>
      </c>
      <c r="J431" s="68">
        <v>1</v>
      </c>
    </row>
    <row r="432" spans="1:10" x14ac:dyDescent="0.3">
      <c r="A432" s="66" t="s">
        <v>95</v>
      </c>
      <c r="B432" s="66" t="s">
        <v>30</v>
      </c>
      <c r="C432" s="68">
        <v>8.6488104144845132E-2</v>
      </c>
      <c r="D432" s="68">
        <v>0.9123148286697591</v>
      </c>
      <c r="E432" s="68">
        <v>1.1970671853957803E-3</v>
      </c>
      <c r="F432" s="68">
        <v>1</v>
      </c>
      <c r="G432" s="68">
        <v>0.11602274349766291</v>
      </c>
      <c r="H432" s="68">
        <v>0.88211750927614374</v>
      </c>
      <c r="I432" s="68">
        <v>1.8597472261933491E-3</v>
      </c>
      <c r="J432" s="68">
        <v>1</v>
      </c>
    </row>
    <row r="433" spans="1:10" x14ac:dyDescent="0.3">
      <c r="A433" s="66" t="s">
        <v>95</v>
      </c>
      <c r="B433" s="66" t="s">
        <v>27</v>
      </c>
      <c r="C433" s="68">
        <v>0.96</v>
      </c>
      <c r="D433" s="68">
        <v>0.04</v>
      </c>
      <c r="E433" s="68">
        <v>0</v>
      </c>
      <c r="F433" s="68">
        <v>1</v>
      </c>
      <c r="G433" s="68">
        <v>0.99719563266527067</v>
      </c>
      <c r="H433" s="68">
        <v>2.804367334729285E-3</v>
      </c>
      <c r="I433" s="68">
        <v>0</v>
      </c>
      <c r="J433" s="68">
        <v>1</v>
      </c>
    </row>
    <row r="434" spans="1:10" x14ac:dyDescent="0.3">
      <c r="A434" s="66" t="s">
        <v>95</v>
      </c>
      <c r="B434" s="66" t="s">
        <v>15</v>
      </c>
      <c r="C434" s="68">
        <v>9.0379008746355682E-2</v>
      </c>
      <c r="D434" s="68">
        <v>0.90816326530612246</v>
      </c>
      <c r="E434" s="68">
        <v>1.4577259475218659E-3</v>
      </c>
      <c r="F434" s="68">
        <v>1</v>
      </c>
      <c r="G434" s="68">
        <v>7.2927406046377111E-2</v>
      </c>
      <c r="H434" s="68">
        <v>0.92700454243862607</v>
      </c>
      <c r="I434" s="68">
        <v>6.8051514996852647E-5</v>
      </c>
      <c r="J434" s="68">
        <v>1</v>
      </c>
    </row>
    <row r="435" spans="1:10" x14ac:dyDescent="0.3">
      <c r="A435" s="66" t="s">
        <v>95</v>
      </c>
      <c r="B435" s="66" t="s">
        <v>16</v>
      </c>
      <c r="C435" s="68">
        <v>1</v>
      </c>
      <c r="D435" s="68">
        <v>0</v>
      </c>
      <c r="E435" s="68">
        <v>0</v>
      </c>
      <c r="F435" s="68">
        <v>1</v>
      </c>
      <c r="G435" s="68">
        <v>1</v>
      </c>
      <c r="H435" s="68">
        <v>0</v>
      </c>
      <c r="I435" s="68">
        <v>0</v>
      </c>
      <c r="J435" s="68">
        <v>1</v>
      </c>
    </row>
    <row r="436" spans="1:10" x14ac:dyDescent="0.3">
      <c r="A436" s="66" t="s">
        <v>95</v>
      </c>
      <c r="B436" s="66" t="s">
        <v>20</v>
      </c>
      <c r="C436" s="68">
        <v>1.1018008425535854E-2</v>
      </c>
      <c r="D436" s="68">
        <v>0.98699134299337998</v>
      </c>
      <c r="E436" s="68">
        <v>1.9906485810842092E-3</v>
      </c>
      <c r="F436" s="68">
        <v>1</v>
      </c>
      <c r="G436" s="68">
        <v>8.8845559083688824E-3</v>
      </c>
      <c r="H436" s="68">
        <v>0.98957765730870861</v>
      </c>
      <c r="I436" s="68">
        <v>1.537786782922355E-3</v>
      </c>
      <c r="J436" s="68">
        <v>0.99999999999999989</v>
      </c>
    </row>
    <row r="437" spans="1:10" x14ac:dyDescent="0.3">
      <c r="A437" s="66" t="s">
        <v>95</v>
      </c>
      <c r="B437" s="66" t="s">
        <v>21</v>
      </c>
      <c r="C437" s="68">
        <v>0.20779220779220781</v>
      </c>
      <c r="D437" s="68">
        <v>0.79220779220779225</v>
      </c>
      <c r="E437" s="68">
        <v>0</v>
      </c>
      <c r="F437" s="68">
        <v>1</v>
      </c>
      <c r="G437" s="68">
        <v>0.19110810200857589</v>
      </c>
      <c r="H437" s="68">
        <v>0.80889189799142402</v>
      </c>
      <c r="I437" s="68">
        <v>0</v>
      </c>
      <c r="J437" s="68">
        <v>0.99999999999999989</v>
      </c>
    </row>
    <row r="438" spans="1:10" x14ac:dyDescent="0.3">
      <c r="A438" s="66" t="s">
        <v>95</v>
      </c>
      <c r="B438" s="66" t="s">
        <v>23</v>
      </c>
      <c r="C438" s="68">
        <v>0.19703008134519845</v>
      </c>
      <c r="D438" s="68">
        <v>0.80193263088933775</v>
      </c>
      <c r="E438" s="68">
        <v>1.0372877654637768E-3</v>
      </c>
      <c r="F438" s="68">
        <v>0.99999999999999989</v>
      </c>
      <c r="G438" s="68">
        <v>0.24392934122259419</v>
      </c>
      <c r="H438" s="68">
        <v>0.75490665509202437</v>
      </c>
      <c r="I438" s="68">
        <v>1.1640036853814018E-3</v>
      </c>
      <c r="J438" s="68">
        <v>0.99999999999999989</v>
      </c>
    </row>
    <row r="439" spans="1:10" x14ac:dyDescent="0.3">
      <c r="A439" s="66" t="s">
        <v>96</v>
      </c>
      <c r="B439" s="66" t="s">
        <v>7</v>
      </c>
      <c r="C439" s="68">
        <v>0.90623033354310889</v>
      </c>
      <c r="D439" s="68">
        <v>9.1252359974826933E-2</v>
      </c>
      <c r="E439" s="68">
        <v>2.5173064820641915E-3</v>
      </c>
      <c r="F439" s="68">
        <v>1</v>
      </c>
      <c r="G439" s="68">
        <v>0.83024516415385552</v>
      </c>
      <c r="H439" s="68">
        <v>0.16809689634374056</v>
      </c>
      <c r="I439" s="68">
        <v>1.6579395024040129E-3</v>
      </c>
      <c r="J439" s="68">
        <v>1.0000000000000002</v>
      </c>
    </row>
    <row r="440" spans="1:10" x14ac:dyDescent="0.3">
      <c r="A440" s="66" t="s">
        <v>96</v>
      </c>
      <c r="B440" s="66" t="s">
        <v>8</v>
      </c>
      <c r="C440" s="68">
        <v>0.9</v>
      </c>
      <c r="D440" s="68">
        <v>0.1</v>
      </c>
      <c r="E440" s="68">
        <v>0</v>
      </c>
      <c r="F440" s="68">
        <v>1</v>
      </c>
      <c r="G440" s="68">
        <v>0.97791986640739159</v>
      </c>
      <c r="H440" s="68">
        <v>2.2080133592608457E-2</v>
      </c>
      <c r="I440" s="68">
        <v>0</v>
      </c>
      <c r="J440" s="68">
        <v>1</v>
      </c>
    </row>
    <row r="441" spans="1:10" x14ac:dyDescent="0.3">
      <c r="A441" s="66" t="s">
        <v>96</v>
      </c>
      <c r="B441" s="66" t="s">
        <v>9</v>
      </c>
      <c r="C441" s="68">
        <v>0.66513479400627851</v>
      </c>
      <c r="D441" s="68">
        <v>0.33447684391080618</v>
      </c>
      <c r="E441" s="68">
        <v>3.8836208291530473E-4</v>
      </c>
      <c r="F441" s="68">
        <v>1</v>
      </c>
      <c r="G441" s="68">
        <v>0.44332933137897568</v>
      </c>
      <c r="H441" s="68">
        <v>0.55643634437808531</v>
      </c>
      <c r="I441" s="68">
        <v>2.3432424293915388E-4</v>
      </c>
      <c r="J441" s="68">
        <v>1.0000000000000002</v>
      </c>
    </row>
    <row r="442" spans="1:10" x14ac:dyDescent="0.3">
      <c r="A442" s="66" t="s">
        <v>96</v>
      </c>
      <c r="B442" s="66" t="s">
        <v>11</v>
      </c>
      <c r="C442" s="68">
        <v>0.66666666666666663</v>
      </c>
      <c r="D442" s="68">
        <v>0.33333333333333331</v>
      </c>
      <c r="E442" s="68">
        <v>0</v>
      </c>
      <c r="F442" s="68">
        <v>1</v>
      </c>
      <c r="G442" s="68">
        <v>0.24792861695347354</v>
      </c>
      <c r="H442" s="68">
        <v>0.75207138304652643</v>
      </c>
      <c r="I442" s="68">
        <v>0</v>
      </c>
      <c r="J442" s="68">
        <v>1</v>
      </c>
    </row>
    <row r="443" spans="1:10" x14ac:dyDescent="0.3">
      <c r="A443" s="66" t="s">
        <v>96</v>
      </c>
      <c r="B443" s="66" t="s">
        <v>65</v>
      </c>
      <c r="C443" s="68">
        <v>1</v>
      </c>
      <c r="D443" s="68">
        <v>0</v>
      </c>
      <c r="E443" s="68">
        <v>0</v>
      </c>
      <c r="F443" s="68">
        <v>1</v>
      </c>
      <c r="G443" s="68">
        <v>1</v>
      </c>
      <c r="H443" s="68">
        <v>0</v>
      </c>
      <c r="I443" s="68">
        <v>0</v>
      </c>
      <c r="J443" s="68">
        <v>1</v>
      </c>
    </row>
    <row r="444" spans="1:10" x14ac:dyDescent="0.3">
      <c r="A444" s="66" t="s">
        <v>96</v>
      </c>
      <c r="B444" s="66" t="s">
        <v>30</v>
      </c>
      <c r="C444" s="68">
        <v>0.94210799584631355</v>
      </c>
      <c r="D444" s="68">
        <v>5.7372793354101767E-2</v>
      </c>
      <c r="E444" s="68">
        <v>5.1921079958463135E-4</v>
      </c>
      <c r="F444" s="68">
        <v>0.99999999999999989</v>
      </c>
      <c r="G444" s="68">
        <v>0.93998879359464438</v>
      </c>
      <c r="H444" s="68">
        <v>5.8034085942408907E-2</v>
      </c>
      <c r="I444" s="68">
        <v>1.9771204629467375E-3</v>
      </c>
      <c r="J444" s="68">
        <v>1</v>
      </c>
    </row>
    <row r="445" spans="1:10" x14ac:dyDescent="0.3">
      <c r="A445" s="66" t="s">
        <v>96</v>
      </c>
      <c r="B445" s="66" t="s">
        <v>27</v>
      </c>
      <c r="C445" s="68">
        <v>0.99879951980792314</v>
      </c>
      <c r="D445" s="68">
        <v>1.2004801920768306E-3</v>
      </c>
      <c r="E445" s="68">
        <v>0</v>
      </c>
      <c r="F445" s="68">
        <v>1</v>
      </c>
      <c r="G445" s="68">
        <v>0.99992280787584664</v>
      </c>
      <c r="H445" s="68">
        <v>7.719212415344744E-5</v>
      </c>
      <c r="I445" s="68">
        <v>0</v>
      </c>
      <c r="J445" s="68">
        <v>1</v>
      </c>
    </row>
    <row r="446" spans="1:10" x14ac:dyDescent="0.3">
      <c r="A446" s="66" t="s">
        <v>96</v>
      </c>
      <c r="B446" s="66" t="s">
        <v>31</v>
      </c>
      <c r="C446" s="68">
        <v>1</v>
      </c>
      <c r="D446" s="68">
        <v>0</v>
      </c>
      <c r="E446" s="68">
        <v>0</v>
      </c>
      <c r="F446" s="68">
        <v>1</v>
      </c>
      <c r="G446" s="68">
        <v>1</v>
      </c>
      <c r="H446" s="68">
        <v>0</v>
      </c>
      <c r="I446" s="68">
        <v>0</v>
      </c>
      <c r="J446" s="68">
        <v>1</v>
      </c>
    </row>
    <row r="447" spans="1:10" x14ac:dyDescent="0.3">
      <c r="A447" s="66" t="s">
        <v>96</v>
      </c>
      <c r="B447" s="66" t="s">
        <v>15</v>
      </c>
      <c r="C447" s="68">
        <v>0.84921448087431695</v>
      </c>
      <c r="D447" s="68">
        <v>0.15061475409836064</v>
      </c>
      <c r="E447" s="68">
        <v>1.7076502732240437E-4</v>
      </c>
      <c r="F447" s="68">
        <v>1</v>
      </c>
      <c r="G447" s="68">
        <v>0.82643601336935724</v>
      </c>
      <c r="H447" s="68">
        <v>0.17288917227896292</v>
      </c>
      <c r="I447" s="68">
        <v>6.7481435167991775E-4</v>
      </c>
      <c r="J447" s="68">
        <v>1</v>
      </c>
    </row>
    <row r="448" spans="1:10" x14ac:dyDescent="0.3">
      <c r="A448" s="66" t="s">
        <v>96</v>
      </c>
      <c r="B448" s="66" t="s">
        <v>16</v>
      </c>
      <c r="C448" s="68">
        <v>0.98840819706064997</v>
      </c>
      <c r="D448" s="68">
        <v>1.1591802939350032E-2</v>
      </c>
      <c r="E448" s="68">
        <v>0</v>
      </c>
      <c r="F448" s="68">
        <v>1</v>
      </c>
      <c r="G448" s="68">
        <v>0.99408991666167323</v>
      </c>
      <c r="H448" s="68">
        <v>5.9100833383267217E-3</v>
      </c>
      <c r="I448" s="68">
        <v>0</v>
      </c>
      <c r="J448" s="68">
        <v>1</v>
      </c>
    </row>
    <row r="449" spans="1:10" x14ac:dyDescent="0.3">
      <c r="A449" s="66" t="s">
        <v>96</v>
      </c>
      <c r="B449" s="66" t="s">
        <v>18</v>
      </c>
      <c r="C449" s="68">
        <v>0.92592592592592593</v>
      </c>
      <c r="D449" s="68">
        <v>7.407407407407407E-2</v>
      </c>
      <c r="E449" s="68">
        <v>0</v>
      </c>
      <c r="F449" s="68">
        <v>1</v>
      </c>
      <c r="G449" s="68">
        <v>0.85761073934051713</v>
      </c>
      <c r="H449" s="68">
        <v>0.14238926065948282</v>
      </c>
      <c r="I449" s="68">
        <v>0</v>
      </c>
      <c r="J449" s="68">
        <v>1</v>
      </c>
    </row>
    <row r="450" spans="1:10" x14ac:dyDescent="0.3">
      <c r="A450" s="66" t="s">
        <v>96</v>
      </c>
      <c r="B450" s="66" t="s">
        <v>19</v>
      </c>
      <c r="C450" s="68">
        <v>0.8571428571428571</v>
      </c>
      <c r="D450" s="68">
        <v>0.14285714285714285</v>
      </c>
      <c r="E450" s="68">
        <v>0</v>
      </c>
      <c r="F450" s="68">
        <v>1</v>
      </c>
      <c r="G450" s="68">
        <v>0.91887011403062135</v>
      </c>
      <c r="H450" s="68">
        <v>8.1129885969378729E-2</v>
      </c>
      <c r="I450" s="68">
        <v>0</v>
      </c>
      <c r="J450" s="68">
        <v>1</v>
      </c>
    </row>
    <row r="451" spans="1:10" x14ac:dyDescent="0.3">
      <c r="A451" s="66" t="s">
        <v>96</v>
      </c>
      <c r="B451" s="66" t="s">
        <v>28</v>
      </c>
      <c r="C451" s="68">
        <v>1</v>
      </c>
      <c r="D451" s="68">
        <v>0</v>
      </c>
      <c r="E451" s="68">
        <v>0</v>
      </c>
      <c r="F451" s="68">
        <v>1</v>
      </c>
      <c r="G451" s="68">
        <v>1</v>
      </c>
      <c r="H451" s="68">
        <v>0</v>
      </c>
      <c r="I451" s="68">
        <v>0</v>
      </c>
      <c r="J451" s="68">
        <v>1</v>
      </c>
    </row>
    <row r="452" spans="1:10" x14ac:dyDescent="0.3">
      <c r="A452" s="66" t="s">
        <v>96</v>
      </c>
      <c r="B452" s="66" t="s">
        <v>20</v>
      </c>
      <c r="C452" s="68">
        <v>0.62258778867447007</v>
      </c>
      <c r="D452" s="68">
        <v>0.37677950015817779</v>
      </c>
      <c r="E452" s="68">
        <v>6.3271116735210374E-4</v>
      </c>
      <c r="F452" s="68">
        <v>1</v>
      </c>
      <c r="G452" s="68">
        <v>0.54810759950654864</v>
      </c>
      <c r="H452" s="68">
        <v>0.45116878363275648</v>
      </c>
      <c r="I452" s="68">
        <v>7.236168606947872E-4</v>
      </c>
      <c r="J452" s="68">
        <v>0.99999999999999989</v>
      </c>
    </row>
    <row r="453" spans="1:10" x14ac:dyDescent="0.3">
      <c r="A453" s="66" t="s">
        <v>96</v>
      </c>
      <c r="B453" s="66" t="s">
        <v>21</v>
      </c>
      <c r="C453" s="68">
        <v>0.89241223103057754</v>
      </c>
      <c r="D453" s="68">
        <v>0.10758776896942242</v>
      </c>
      <c r="E453" s="68">
        <v>0</v>
      </c>
      <c r="F453" s="68">
        <v>1</v>
      </c>
      <c r="G453" s="68">
        <v>0.87898893121538346</v>
      </c>
      <c r="H453" s="68">
        <v>0.12101106878461652</v>
      </c>
      <c r="I453" s="68">
        <v>0</v>
      </c>
      <c r="J453" s="68">
        <v>1</v>
      </c>
    </row>
    <row r="454" spans="1:10" x14ac:dyDescent="0.3">
      <c r="A454" s="66" t="s">
        <v>96</v>
      </c>
      <c r="B454" s="66" t="s">
        <v>23</v>
      </c>
      <c r="C454" s="68">
        <v>0.92897753751514589</v>
      </c>
      <c r="D454" s="68">
        <v>7.0519153695591391E-2</v>
      </c>
      <c r="E454" s="68">
        <v>5.0330878926274582E-4</v>
      </c>
      <c r="F454" s="68">
        <v>1</v>
      </c>
      <c r="G454" s="68">
        <v>0.92958501582538522</v>
      </c>
      <c r="H454" s="68">
        <v>6.8959114008591407E-2</v>
      </c>
      <c r="I454" s="68">
        <v>1.4558701660232869E-3</v>
      </c>
      <c r="J454" s="68">
        <v>1</v>
      </c>
    </row>
    <row r="455" spans="1:10" x14ac:dyDescent="0.3">
      <c r="A455" s="66" t="s">
        <v>97</v>
      </c>
      <c r="B455" s="66" t="s">
        <v>7</v>
      </c>
      <c r="C455" s="68">
        <v>0.99125364431486884</v>
      </c>
      <c r="D455" s="68">
        <v>8.7463556851311956E-3</v>
      </c>
      <c r="E455" s="68">
        <v>0</v>
      </c>
      <c r="F455" s="68">
        <v>1</v>
      </c>
      <c r="G455" s="68">
        <v>0.99260521264095902</v>
      </c>
      <c r="H455" s="68">
        <v>7.3947873590409123E-3</v>
      </c>
      <c r="I455" s="68">
        <v>0</v>
      </c>
      <c r="J455" s="68">
        <v>0.99999999999999989</v>
      </c>
    </row>
    <row r="456" spans="1:10" x14ac:dyDescent="0.3">
      <c r="A456" s="66" t="s">
        <v>97</v>
      </c>
      <c r="B456" s="66" t="s">
        <v>8</v>
      </c>
      <c r="C456" s="68">
        <v>1</v>
      </c>
      <c r="D456" s="68">
        <v>0</v>
      </c>
      <c r="E456" s="68">
        <v>0</v>
      </c>
      <c r="F456" s="68">
        <v>1</v>
      </c>
      <c r="G456" s="68">
        <v>1</v>
      </c>
      <c r="H456" s="68">
        <v>0</v>
      </c>
      <c r="I456" s="68">
        <v>0</v>
      </c>
      <c r="J456" s="68">
        <v>1</v>
      </c>
    </row>
    <row r="457" spans="1:10" x14ac:dyDescent="0.3">
      <c r="A457" s="66" t="s">
        <v>97</v>
      </c>
      <c r="B457" s="66" t="s">
        <v>9</v>
      </c>
      <c r="C457" s="68">
        <v>0.21833415475603746</v>
      </c>
      <c r="D457" s="68">
        <v>0.78166584524396254</v>
      </c>
      <c r="E457" s="68">
        <v>0</v>
      </c>
      <c r="F457" s="68">
        <v>1</v>
      </c>
      <c r="G457" s="68">
        <v>0.15140883349144676</v>
      </c>
      <c r="H457" s="68">
        <v>0.84859116650855326</v>
      </c>
      <c r="I457" s="68">
        <v>0</v>
      </c>
      <c r="J457" s="68">
        <v>1</v>
      </c>
    </row>
    <row r="458" spans="1:10" x14ac:dyDescent="0.3">
      <c r="A458" s="66" t="s">
        <v>97</v>
      </c>
      <c r="B458" s="66" t="s">
        <v>65</v>
      </c>
      <c r="C458" s="68">
        <v>1</v>
      </c>
      <c r="D458" s="68">
        <v>0</v>
      </c>
      <c r="E458" s="68">
        <v>0</v>
      </c>
      <c r="F458" s="68">
        <v>1</v>
      </c>
      <c r="G458" s="68">
        <v>1</v>
      </c>
      <c r="H458" s="68">
        <v>0</v>
      </c>
      <c r="I458" s="68">
        <v>0</v>
      </c>
      <c r="J458" s="68">
        <v>1</v>
      </c>
    </row>
    <row r="459" spans="1:10" x14ac:dyDescent="0.3">
      <c r="A459" s="66" t="s">
        <v>97</v>
      </c>
      <c r="B459" s="66" t="s">
        <v>30</v>
      </c>
      <c r="C459" s="68">
        <v>0.82051282051282048</v>
      </c>
      <c r="D459" s="68">
        <v>0.17948717948717949</v>
      </c>
      <c r="E459" s="68">
        <v>0</v>
      </c>
      <c r="F459" s="68">
        <v>1</v>
      </c>
      <c r="G459" s="68">
        <v>0.47248205351316097</v>
      </c>
      <c r="H459" s="68">
        <v>0.52751794648683914</v>
      </c>
      <c r="I459" s="68">
        <v>0</v>
      </c>
      <c r="J459" s="68">
        <v>1</v>
      </c>
    </row>
    <row r="460" spans="1:10" x14ac:dyDescent="0.3">
      <c r="A460" s="66" t="s">
        <v>97</v>
      </c>
      <c r="B460" s="66" t="s">
        <v>15</v>
      </c>
      <c r="C460" s="68">
        <v>0.40757855822550831</v>
      </c>
      <c r="D460" s="68">
        <v>0.59242144177449163</v>
      </c>
      <c r="E460" s="68">
        <v>0</v>
      </c>
      <c r="F460" s="68">
        <v>1</v>
      </c>
      <c r="G460" s="68">
        <v>0.25349698775845414</v>
      </c>
      <c r="H460" s="68">
        <v>0.74650301224154592</v>
      </c>
      <c r="I460" s="68">
        <v>0</v>
      </c>
      <c r="J460" s="68">
        <v>1</v>
      </c>
    </row>
    <row r="461" spans="1:10" x14ac:dyDescent="0.3">
      <c r="A461" s="66" t="s">
        <v>97</v>
      </c>
      <c r="B461" s="66" t="s">
        <v>18</v>
      </c>
      <c r="C461" s="68">
        <v>0.59668508287292821</v>
      </c>
      <c r="D461" s="68">
        <v>0.40331491712707185</v>
      </c>
      <c r="E461" s="68">
        <v>0</v>
      </c>
      <c r="F461" s="68">
        <v>1</v>
      </c>
      <c r="G461" s="68">
        <v>0.6135705509129189</v>
      </c>
      <c r="H461" s="68">
        <v>0.3864294490870811</v>
      </c>
      <c r="I461" s="68">
        <v>0</v>
      </c>
      <c r="J461" s="68">
        <v>1</v>
      </c>
    </row>
    <row r="462" spans="1:10" x14ac:dyDescent="0.3">
      <c r="A462" s="66" t="s">
        <v>97</v>
      </c>
      <c r="B462" s="66" t="s">
        <v>20</v>
      </c>
      <c r="C462" s="68">
        <v>0.8</v>
      </c>
      <c r="D462" s="68">
        <v>0.2</v>
      </c>
      <c r="E462" s="68">
        <v>0</v>
      </c>
      <c r="F462" s="68">
        <v>1</v>
      </c>
      <c r="G462" s="68">
        <v>0.90971085651936712</v>
      </c>
      <c r="H462" s="68">
        <v>9.0289143480632855E-2</v>
      </c>
      <c r="I462" s="68">
        <v>0</v>
      </c>
      <c r="J462" s="68">
        <v>1</v>
      </c>
    </row>
    <row r="463" spans="1:10" x14ac:dyDescent="0.3">
      <c r="A463" s="66" t="s">
        <v>97</v>
      </c>
      <c r="B463" s="66" t="s">
        <v>21</v>
      </c>
      <c r="C463" s="68">
        <v>0.4</v>
      </c>
      <c r="D463" s="68">
        <v>0.6</v>
      </c>
      <c r="E463" s="68">
        <v>0</v>
      </c>
      <c r="F463" s="68">
        <v>1</v>
      </c>
      <c r="G463" s="68">
        <v>4.2734122712594184E-2</v>
      </c>
      <c r="H463" s="68">
        <v>0.95726587728740586</v>
      </c>
      <c r="I463" s="68">
        <v>0</v>
      </c>
      <c r="J463" s="68">
        <v>1</v>
      </c>
    </row>
    <row r="464" spans="1:10" x14ac:dyDescent="0.3">
      <c r="A464" s="66" t="s">
        <v>97</v>
      </c>
      <c r="B464" s="66" t="s">
        <v>23</v>
      </c>
      <c r="C464" s="68">
        <v>0.96145038167938934</v>
      </c>
      <c r="D464" s="68">
        <v>3.8549618320610685E-2</v>
      </c>
      <c r="E464" s="68">
        <v>0</v>
      </c>
      <c r="F464" s="68">
        <v>1</v>
      </c>
      <c r="G464" s="68">
        <v>0.98167839402388513</v>
      </c>
      <c r="H464" s="68">
        <v>1.8321605976114857E-2</v>
      </c>
      <c r="I464" s="68">
        <v>0</v>
      </c>
      <c r="J464" s="68">
        <v>1</v>
      </c>
    </row>
    <row r="465" spans="1:10" x14ac:dyDescent="0.3">
      <c r="A465" s="66" t="s">
        <v>98</v>
      </c>
      <c r="B465" s="66" t="s">
        <v>7</v>
      </c>
      <c r="C465" s="68">
        <v>0</v>
      </c>
      <c r="D465" s="68">
        <v>1</v>
      </c>
      <c r="E465" s="68">
        <v>0</v>
      </c>
      <c r="F465" s="68">
        <v>1</v>
      </c>
      <c r="G465" s="68">
        <v>0</v>
      </c>
      <c r="H465" s="68">
        <v>1</v>
      </c>
      <c r="I465" s="68">
        <v>0</v>
      </c>
      <c r="J465" s="68">
        <v>1</v>
      </c>
    </row>
    <row r="466" spans="1:10" x14ac:dyDescent="0.3">
      <c r="A466" s="66" t="s">
        <v>98</v>
      </c>
      <c r="B466" s="66" t="s">
        <v>9</v>
      </c>
      <c r="C466" s="68">
        <v>1.2340425531914894E-2</v>
      </c>
      <c r="D466" s="68">
        <v>0.98553191489361702</v>
      </c>
      <c r="E466" s="68">
        <v>2.1276595744680851E-3</v>
      </c>
      <c r="F466" s="68">
        <v>1</v>
      </c>
      <c r="G466" s="68">
        <v>5.5661773880497523E-3</v>
      </c>
      <c r="H466" s="68">
        <v>0.99139371148767974</v>
      </c>
      <c r="I466" s="68">
        <v>3.0401111242704614E-3</v>
      </c>
      <c r="J466" s="68">
        <v>1</v>
      </c>
    </row>
    <row r="467" spans="1:10" x14ac:dyDescent="0.3">
      <c r="A467" s="66" t="s">
        <v>98</v>
      </c>
      <c r="B467" s="66" t="s">
        <v>65</v>
      </c>
      <c r="C467" s="68">
        <v>0</v>
      </c>
      <c r="D467" s="68">
        <v>1</v>
      </c>
      <c r="E467" s="68">
        <v>0</v>
      </c>
      <c r="F467" s="68">
        <v>1</v>
      </c>
      <c r="G467" s="68">
        <v>0</v>
      </c>
      <c r="H467" s="68">
        <v>1</v>
      </c>
      <c r="I467" s="68">
        <v>0</v>
      </c>
      <c r="J467" s="68">
        <v>1</v>
      </c>
    </row>
    <row r="468" spans="1:10" x14ac:dyDescent="0.3">
      <c r="A468" s="66" t="s">
        <v>98</v>
      </c>
      <c r="B468" s="66" t="s">
        <v>30</v>
      </c>
      <c r="C468" s="68">
        <v>0</v>
      </c>
      <c r="D468" s="68">
        <v>1</v>
      </c>
      <c r="E468" s="68">
        <v>0</v>
      </c>
      <c r="F468" s="68">
        <v>1</v>
      </c>
      <c r="G468" s="68">
        <v>0</v>
      </c>
      <c r="H468" s="68">
        <v>1</v>
      </c>
      <c r="I468" s="68">
        <v>0</v>
      </c>
      <c r="J468" s="68">
        <v>1</v>
      </c>
    </row>
    <row r="469" spans="1:10" x14ac:dyDescent="0.3">
      <c r="A469" s="66" t="s">
        <v>98</v>
      </c>
      <c r="B469" s="66" t="s">
        <v>15</v>
      </c>
      <c r="C469" s="68">
        <v>8.2644628099173556E-3</v>
      </c>
      <c r="D469" s="68">
        <v>0.99173553719008267</v>
      </c>
      <c r="E469" s="68">
        <v>0</v>
      </c>
      <c r="F469" s="68">
        <v>1</v>
      </c>
      <c r="G469" s="68">
        <v>7.6506703899929243E-4</v>
      </c>
      <c r="H469" s="68">
        <v>0.99923493296100074</v>
      </c>
      <c r="I469" s="68">
        <v>0</v>
      </c>
      <c r="J469" s="68">
        <v>1</v>
      </c>
    </row>
    <row r="470" spans="1:10" x14ac:dyDescent="0.3">
      <c r="A470" s="66" t="s">
        <v>98</v>
      </c>
      <c r="B470" s="66" t="s">
        <v>20</v>
      </c>
      <c r="C470" s="68">
        <v>0</v>
      </c>
      <c r="D470" s="68">
        <v>1</v>
      </c>
      <c r="E470" s="68">
        <v>0</v>
      </c>
      <c r="F470" s="68">
        <v>1</v>
      </c>
      <c r="G470" s="68">
        <v>0</v>
      </c>
      <c r="H470" s="68">
        <v>1</v>
      </c>
      <c r="I470" s="68">
        <v>0</v>
      </c>
      <c r="J470" s="68">
        <v>1</v>
      </c>
    </row>
    <row r="471" spans="1:10" x14ac:dyDescent="0.3">
      <c r="A471" s="66" t="s">
        <v>98</v>
      </c>
      <c r="B471" s="66" t="s">
        <v>21</v>
      </c>
      <c r="C471" s="68">
        <v>0</v>
      </c>
      <c r="D471" s="68">
        <v>1</v>
      </c>
      <c r="E471" s="68">
        <v>0</v>
      </c>
      <c r="F471" s="68">
        <v>1</v>
      </c>
      <c r="G471" s="68">
        <v>0</v>
      </c>
      <c r="H471" s="68">
        <v>1</v>
      </c>
      <c r="I471" s="68">
        <v>0</v>
      </c>
      <c r="J471" s="68">
        <v>1</v>
      </c>
    </row>
    <row r="472" spans="1:10" x14ac:dyDescent="0.3">
      <c r="A472" s="66" t="s">
        <v>98</v>
      </c>
      <c r="B472" s="66" t="s">
        <v>23</v>
      </c>
      <c r="C472" s="68">
        <v>2.2727272727272728E-2</v>
      </c>
      <c r="D472" s="68">
        <v>0.97727272727272729</v>
      </c>
      <c r="E472" s="68">
        <v>0</v>
      </c>
      <c r="F472" s="68">
        <v>1</v>
      </c>
      <c r="G472" s="68">
        <v>8.7476067868224733E-3</v>
      </c>
      <c r="H472" s="68">
        <v>0.9912523932131776</v>
      </c>
      <c r="I472" s="68">
        <v>0</v>
      </c>
      <c r="J472" s="68">
        <v>1</v>
      </c>
    </row>
    <row r="473" spans="1:10" x14ac:dyDescent="0.3">
      <c r="A473" s="66" t="s">
        <v>99</v>
      </c>
      <c r="B473" s="66" t="s">
        <v>7</v>
      </c>
      <c r="C473" s="68">
        <v>0.59230509618629767</v>
      </c>
      <c r="D473" s="68">
        <v>0.40685116436044549</v>
      </c>
      <c r="E473" s="68">
        <v>8.4373945325683433E-4</v>
      </c>
      <c r="F473" s="68">
        <v>1</v>
      </c>
      <c r="G473" s="68">
        <v>0.61031857677937251</v>
      </c>
      <c r="H473" s="68">
        <v>0.38866665853115651</v>
      </c>
      <c r="I473" s="68">
        <v>1.0147646894710653E-3</v>
      </c>
      <c r="J473" s="68">
        <v>1.0000000000000002</v>
      </c>
    </row>
    <row r="474" spans="1:10" x14ac:dyDescent="0.3">
      <c r="A474" s="66" t="s">
        <v>99</v>
      </c>
      <c r="B474" s="66" t="s">
        <v>8</v>
      </c>
      <c r="C474" s="68">
        <v>0.33333333333333331</v>
      </c>
      <c r="D474" s="68">
        <v>0.66666666666666663</v>
      </c>
      <c r="E474" s="68">
        <v>0</v>
      </c>
      <c r="F474" s="68">
        <v>1</v>
      </c>
      <c r="G474" s="68">
        <v>0.4813953488372093</v>
      </c>
      <c r="H474" s="68">
        <v>0.51860465116279075</v>
      </c>
      <c r="I474" s="68">
        <v>0</v>
      </c>
      <c r="J474" s="68">
        <v>1</v>
      </c>
    </row>
    <row r="475" spans="1:10" x14ac:dyDescent="0.3">
      <c r="A475" s="66" t="s">
        <v>99</v>
      </c>
      <c r="B475" s="66" t="s">
        <v>9</v>
      </c>
      <c r="C475" s="68">
        <v>0.133710407239819</v>
      </c>
      <c r="D475" s="68">
        <v>0.86190045248868774</v>
      </c>
      <c r="E475" s="68">
        <v>4.389140271493213E-3</v>
      </c>
      <c r="F475" s="68">
        <v>0.99999999999999989</v>
      </c>
      <c r="G475" s="68">
        <v>0.11272865364676586</v>
      </c>
      <c r="H475" s="68">
        <v>0.87633376386227801</v>
      </c>
      <c r="I475" s="68">
        <v>1.0937582490955996E-2</v>
      </c>
      <c r="J475" s="68">
        <v>0.99999999999999989</v>
      </c>
    </row>
    <row r="476" spans="1:10" x14ac:dyDescent="0.3">
      <c r="A476" s="66" t="s">
        <v>99</v>
      </c>
      <c r="B476" s="66" t="s">
        <v>30</v>
      </c>
      <c r="C476" s="68">
        <v>0.35261590812420246</v>
      </c>
      <c r="D476" s="68">
        <v>0.64738409187579748</v>
      </c>
      <c r="E476" s="68">
        <v>0</v>
      </c>
      <c r="F476" s="68">
        <v>1</v>
      </c>
      <c r="G476" s="68">
        <v>0.3114349892381193</v>
      </c>
      <c r="H476" s="68">
        <v>0.6885650107618807</v>
      </c>
      <c r="I476" s="68">
        <v>0</v>
      </c>
      <c r="J476" s="68">
        <v>1</v>
      </c>
    </row>
    <row r="477" spans="1:10" x14ac:dyDescent="0.3">
      <c r="A477" s="66" t="s">
        <v>99</v>
      </c>
      <c r="B477" s="66" t="s">
        <v>15</v>
      </c>
      <c r="C477" s="68">
        <v>0.47895622895622897</v>
      </c>
      <c r="D477" s="68">
        <v>0.51767676767676762</v>
      </c>
      <c r="E477" s="68">
        <v>3.3670033670033669E-3</v>
      </c>
      <c r="F477" s="68">
        <v>0.99999999999999989</v>
      </c>
      <c r="G477" s="68">
        <v>0.4079038374054697</v>
      </c>
      <c r="H477" s="68">
        <v>0.5858471341031245</v>
      </c>
      <c r="I477" s="68">
        <v>6.2490284914058121E-3</v>
      </c>
      <c r="J477" s="68">
        <v>1</v>
      </c>
    </row>
    <row r="478" spans="1:10" x14ac:dyDescent="0.3">
      <c r="A478" s="66" t="s">
        <v>99</v>
      </c>
      <c r="B478" s="66" t="s">
        <v>16</v>
      </c>
      <c r="C478" s="68">
        <v>0.9949118046132972</v>
      </c>
      <c r="D478" s="68">
        <v>5.0881953867028496E-3</v>
      </c>
      <c r="E478" s="68">
        <v>0</v>
      </c>
      <c r="F478" s="68">
        <v>1</v>
      </c>
      <c r="G478" s="68">
        <v>0.99660283013620998</v>
      </c>
      <c r="H478" s="68">
        <v>3.3971698637900905E-3</v>
      </c>
      <c r="I478" s="68">
        <v>0</v>
      </c>
      <c r="J478" s="68">
        <v>1</v>
      </c>
    </row>
    <row r="479" spans="1:10" x14ac:dyDescent="0.3">
      <c r="A479" s="66" t="s">
        <v>99</v>
      </c>
      <c r="B479" s="66" t="s">
        <v>20</v>
      </c>
      <c r="C479" s="68">
        <v>8.9332632685233837E-2</v>
      </c>
      <c r="D479" s="68">
        <v>0.91040462427745661</v>
      </c>
      <c r="E479" s="68">
        <v>2.6274303730951129E-4</v>
      </c>
      <c r="F479" s="68">
        <v>1</v>
      </c>
      <c r="G479" s="68">
        <v>9.211012365216345E-2</v>
      </c>
      <c r="H479" s="68">
        <v>0.90766259580425612</v>
      </c>
      <c r="I479" s="68">
        <v>2.2728054358050323E-4</v>
      </c>
      <c r="J479" s="68">
        <v>1</v>
      </c>
    </row>
    <row r="480" spans="1:10" x14ac:dyDescent="0.3">
      <c r="A480" s="66" t="s">
        <v>99</v>
      </c>
      <c r="B480" s="66" t="s">
        <v>21</v>
      </c>
      <c r="C480" s="68">
        <v>0.30337078651685395</v>
      </c>
      <c r="D480" s="68">
        <v>0.6966292134831461</v>
      </c>
      <c r="E480" s="68">
        <v>0</v>
      </c>
      <c r="F480" s="68">
        <v>1</v>
      </c>
      <c r="G480" s="68">
        <v>0.3163692443269443</v>
      </c>
      <c r="H480" s="68">
        <v>0.68363075567305565</v>
      </c>
      <c r="I480" s="68">
        <v>0</v>
      </c>
      <c r="J480" s="68">
        <v>1</v>
      </c>
    </row>
    <row r="481" spans="1:10" x14ac:dyDescent="0.3">
      <c r="A481" s="66" t="s">
        <v>99</v>
      </c>
      <c r="B481" s="66" t="s">
        <v>23</v>
      </c>
      <c r="C481" s="68">
        <v>0.54388704941588051</v>
      </c>
      <c r="D481" s="68">
        <v>0.4549884425563816</v>
      </c>
      <c r="E481" s="68">
        <v>1.1245080277378647E-3</v>
      </c>
      <c r="F481" s="68">
        <v>1</v>
      </c>
      <c r="G481" s="68">
        <v>0.54997394210120687</v>
      </c>
      <c r="H481" s="68">
        <v>0.44867176643964735</v>
      </c>
      <c r="I481" s="68">
        <v>1.3542914591458185E-3</v>
      </c>
      <c r="J481" s="68">
        <v>1</v>
      </c>
    </row>
    <row r="482" spans="1:10" x14ac:dyDescent="0.3">
      <c r="A482" s="66" t="s">
        <v>100</v>
      </c>
      <c r="B482" s="66" t="s">
        <v>7</v>
      </c>
      <c r="C482" s="68">
        <v>0.28108426635238659</v>
      </c>
      <c r="D482" s="68">
        <v>0.67766647024160287</v>
      </c>
      <c r="E482" s="68">
        <v>4.1249263406010608E-2</v>
      </c>
      <c r="F482" s="68">
        <v>1</v>
      </c>
      <c r="G482" s="68">
        <v>0.25741069736910338</v>
      </c>
      <c r="H482" s="68">
        <v>0.67210567045318292</v>
      </c>
      <c r="I482" s="68">
        <v>7.0483632177713709E-2</v>
      </c>
      <c r="J482" s="68">
        <v>1</v>
      </c>
    </row>
    <row r="483" spans="1:10" x14ac:dyDescent="0.3">
      <c r="A483" s="66" t="s">
        <v>100</v>
      </c>
      <c r="B483" s="66" t="s">
        <v>8</v>
      </c>
      <c r="C483" s="68">
        <v>0.48684210526315791</v>
      </c>
      <c r="D483" s="68">
        <v>0.49342105263157893</v>
      </c>
      <c r="E483" s="68">
        <v>1.9736842105263157E-2</v>
      </c>
      <c r="F483" s="68">
        <v>1</v>
      </c>
      <c r="G483" s="68">
        <v>0.67029758844258269</v>
      </c>
      <c r="H483" s="68">
        <v>0.31128654017381291</v>
      </c>
      <c r="I483" s="68">
        <v>1.8415871383604423E-2</v>
      </c>
      <c r="J483" s="68">
        <v>1</v>
      </c>
    </row>
    <row r="484" spans="1:10" x14ac:dyDescent="0.3">
      <c r="A484" s="66" t="s">
        <v>100</v>
      </c>
      <c r="B484" s="66" t="s">
        <v>9</v>
      </c>
      <c r="C484" s="68">
        <v>0.55869146889031429</v>
      </c>
      <c r="D484" s="68">
        <v>0.42206542655548429</v>
      </c>
      <c r="E484" s="68">
        <v>1.9243104554201411E-2</v>
      </c>
      <c r="F484" s="68">
        <v>1</v>
      </c>
      <c r="G484" s="68">
        <v>0.56499659521488199</v>
      </c>
      <c r="H484" s="68">
        <v>0.42514847785295778</v>
      </c>
      <c r="I484" s="68">
        <v>9.8549269321602118E-3</v>
      </c>
      <c r="J484" s="68">
        <v>1</v>
      </c>
    </row>
    <row r="485" spans="1:10" x14ac:dyDescent="0.3">
      <c r="A485" s="66" t="s">
        <v>100</v>
      </c>
      <c r="B485" s="66" t="s">
        <v>11</v>
      </c>
      <c r="C485" s="68">
        <v>0.26048565121412803</v>
      </c>
      <c r="D485" s="68">
        <v>0.67439293598233996</v>
      </c>
      <c r="E485" s="68">
        <v>6.5121412803532008E-2</v>
      </c>
      <c r="F485" s="68">
        <v>1</v>
      </c>
      <c r="G485" s="68">
        <v>0.23089675128066153</v>
      </c>
      <c r="H485" s="68">
        <v>0.66615139926373357</v>
      </c>
      <c r="I485" s="68">
        <v>0.10295184945560479</v>
      </c>
      <c r="J485" s="68">
        <v>0.99999999999999989</v>
      </c>
    </row>
    <row r="486" spans="1:10" x14ac:dyDescent="0.3">
      <c r="A486" s="66" t="s">
        <v>100</v>
      </c>
      <c r="B486" s="66" t="s">
        <v>65</v>
      </c>
      <c r="C486" s="68">
        <v>0.2</v>
      </c>
      <c r="D486" s="68">
        <v>0.8</v>
      </c>
      <c r="E486" s="68">
        <v>0</v>
      </c>
      <c r="F486" s="68">
        <v>1</v>
      </c>
      <c r="G486" s="68">
        <v>9.0155276222668224E-2</v>
      </c>
      <c r="H486" s="68">
        <v>0.90984472377733183</v>
      </c>
      <c r="I486" s="68">
        <v>0</v>
      </c>
      <c r="J486" s="68">
        <v>1</v>
      </c>
    </row>
    <row r="487" spans="1:10" x14ac:dyDescent="0.3">
      <c r="A487" s="66" t="s">
        <v>100</v>
      </c>
      <c r="B487" s="66" t="s">
        <v>30</v>
      </c>
      <c r="C487" s="68">
        <v>0.92307692307692313</v>
      </c>
      <c r="D487" s="68">
        <v>7.6923076923076927E-2</v>
      </c>
      <c r="E487" s="68">
        <v>0</v>
      </c>
      <c r="F487" s="68">
        <v>1</v>
      </c>
      <c r="G487" s="68">
        <v>0.60252218589444184</v>
      </c>
      <c r="H487" s="68">
        <v>0.39747781410555821</v>
      </c>
      <c r="I487" s="68">
        <v>0</v>
      </c>
      <c r="J487" s="68">
        <v>1</v>
      </c>
    </row>
    <row r="488" spans="1:10" x14ac:dyDescent="0.3">
      <c r="A488" s="66" t="s">
        <v>100</v>
      </c>
      <c r="B488" s="66" t="s">
        <v>13</v>
      </c>
      <c r="C488" s="68">
        <v>0.19771241830065359</v>
      </c>
      <c r="D488" s="68">
        <v>0.74509803921568629</v>
      </c>
      <c r="E488" s="68">
        <v>5.7189542483660129E-2</v>
      </c>
      <c r="F488" s="68">
        <v>1</v>
      </c>
      <c r="G488" s="68">
        <v>0.22579825444650573</v>
      </c>
      <c r="H488" s="68">
        <v>0.71908703250015293</v>
      </c>
      <c r="I488" s="68">
        <v>5.5114713053341403E-2</v>
      </c>
      <c r="J488" s="68">
        <v>1</v>
      </c>
    </row>
    <row r="489" spans="1:10" x14ac:dyDescent="0.3">
      <c r="A489" s="66" t="s">
        <v>100</v>
      </c>
      <c r="B489" s="66" t="s">
        <v>29</v>
      </c>
      <c r="C489" s="68">
        <v>9.8630136986301367E-2</v>
      </c>
      <c r="D489" s="68">
        <v>0.77260273972602744</v>
      </c>
      <c r="E489" s="68">
        <v>0.12876712328767123</v>
      </c>
      <c r="F489" s="68">
        <v>1</v>
      </c>
      <c r="G489" s="68">
        <v>7.7491836590967228E-2</v>
      </c>
      <c r="H489" s="68">
        <v>0.74659793542905217</v>
      </c>
      <c r="I489" s="68">
        <v>0.17591022797998063</v>
      </c>
      <c r="J489" s="68">
        <v>1</v>
      </c>
    </row>
    <row r="490" spans="1:10" x14ac:dyDescent="0.3">
      <c r="A490" s="66" t="s">
        <v>100</v>
      </c>
      <c r="B490" s="66" t="s">
        <v>14</v>
      </c>
      <c r="C490" s="68">
        <v>0.18181818181818182</v>
      </c>
      <c r="D490" s="68">
        <v>0.74545454545454548</v>
      </c>
      <c r="E490" s="68">
        <v>7.2727272727272724E-2</v>
      </c>
      <c r="F490" s="68">
        <v>1</v>
      </c>
      <c r="G490" s="68">
        <v>9.0239109073042889E-2</v>
      </c>
      <c r="H490" s="68">
        <v>0.8588819740146304</v>
      </c>
      <c r="I490" s="68">
        <v>5.0878916912326662E-2</v>
      </c>
      <c r="J490" s="68">
        <v>1</v>
      </c>
    </row>
    <row r="491" spans="1:10" x14ac:dyDescent="0.3">
      <c r="A491" s="66" t="s">
        <v>100</v>
      </c>
      <c r="B491" s="66" t="s">
        <v>15</v>
      </c>
      <c r="C491" s="68">
        <v>0.34246575342465752</v>
      </c>
      <c r="D491" s="68">
        <v>0.63992172211350296</v>
      </c>
      <c r="E491" s="68">
        <v>1.7612524461839529E-2</v>
      </c>
      <c r="F491" s="68">
        <v>1</v>
      </c>
      <c r="G491" s="68">
        <v>0.32080412629808219</v>
      </c>
      <c r="H491" s="68">
        <v>0.66746829560494148</v>
      </c>
      <c r="I491" s="68">
        <v>1.1727578096976483E-2</v>
      </c>
      <c r="J491" s="68">
        <v>1.0000000000000002</v>
      </c>
    </row>
    <row r="492" spans="1:10" x14ac:dyDescent="0.3">
      <c r="A492" s="66" t="s">
        <v>100</v>
      </c>
      <c r="B492" s="66" t="s">
        <v>17</v>
      </c>
      <c r="C492" s="68">
        <v>0.5</v>
      </c>
      <c r="D492" s="68">
        <v>0.5</v>
      </c>
      <c r="E492" s="68">
        <v>0</v>
      </c>
      <c r="F492" s="68">
        <v>1</v>
      </c>
      <c r="G492" s="68">
        <v>0.83508286230630224</v>
      </c>
      <c r="H492" s="68">
        <v>0.16491713769369787</v>
      </c>
      <c r="I492" s="68">
        <v>0</v>
      </c>
      <c r="J492" s="68">
        <v>1</v>
      </c>
    </row>
    <row r="493" spans="1:10" x14ac:dyDescent="0.3">
      <c r="A493" s="66" t="s">
        <v>100</v>
      </c>
      <c r="B493" s="66" t="s">
        <v>18</v>
      </c>
      <c r="C493" s="68">
        <v>0.5714285714285714</v>
      </c>
      <c r="D493" s="68">
        <v>0.42857142857142855</v>
      </c>
      <c r="E493" s="68">
        <v>0</v>
      </c>
      <c r="F493" s="68">
        <v>1</v>
      </c>
      <c r="G493" s="68">
        <v>0.70670274771024144</v>
      </c>
      <c r="H493" s="68">
        <v>0.2932972522897585</v>
      </c>
      <c r="I493" s="68">
        <v>0</v>
      </c>
      <c r="J493" s="68">
        <v>1</v>
      </c>
    </row>
    <row r="494" spans="1:10" x14ac:dyDescent="0.3">
      <c r="A494" s="66" t="s">
        <v>100</v>
      </c>
      <c r="B494" s="66" t="s">
        <v>28</v>
      </c>
      <c r="C494" s="68">
        <v>0.2</v>
      </c>
      <c r="D494" s="68">
        <v>0.6</v>
      </c>
      <c r="E494" s="68">
        <v>0.2</v>
      </c>
      <c r="F494" s="68">
        <v>1</v>
      </c>
      <c r="G494" s="68">
        <v>0.22200433898895955</v>
      </c>
      <c r="H494" s="68">
        <v>0.6459895478300387</v>
      </c>
      <c r="I494" s="68">
        <v>0.13200611318100186</v>
      </c>
      <c r="J494" s="68">
        <v>1</v>
      </c>
    </row>
    <row r="495" spans="1:10" x14ac:dyDescent="0.3">
      <c r="A495" s="66" t="s">
        <v>100</v>
      </c>
      <c r="B495" s="66" t="s">
        <v>20</v>
      </c>
      <c r="C495" s="68">
        <v>0.2</v>
      </c>
      <c r="D495" s="68">
        <v>0.8</v>
      </c>
      <c r="E495" s="68">
        <v>0</v>
      </c>
      <c r="F495" s="68">
        <v>1</v>
      </c>
      <c r="G495" s="68">
        <v>1.0908261068005475E-2</v>
      </c>
      <c r="H495" s="68">
        <v>0.98909173893199454</v>
      </c>
      <c r="I495" s="68">
        <v>0</v>
      </c>
      <c r="J495" s="68">
        <v>1</v>
      </c>
    </row>
    <row r="496" spans="1:10" x14ac:dyDescent="0.3">
      <c r="A496" s="66" t="s">
        <v>100</v>
      </c>
      <c r="B496" s="66" t="s">
        <v>21</v>
      </c>
      <c r="C496" s="68">
        <v>0.9</v>
      </c>
      <c r="D496" s="68">
        <v>0.1</v>
      </c>
      <c r="E496" s="68">
        <v>0</v>
      </c>
      <c r="F496" s="68">
        <v>1</v>
      </c>
      <c r="G496" s="68">
        <v>0.9415637998686448</v>
      </c>
      <c r="H496" s="68">
        <v>5.843620013135515E-2</v>
      </c>
      <c r="I496" s="68">
        <v>0</v>
      </c>
      <c r="J496" s="68">
        <v>1</v>
      </c>
    </row>
    <row r="497" spans="1:10" x14ac:dyDescent="0.3">
      <c r="A497" s="66" t="s">
        <v>100</v>
      </c>
      <c r="B497" s="66" t="s">
        <v>23</v>
      </c>
      <c r="C497" s="68">
        <v>0.14014024649383766</v>
      </c>
      <c r="D497" s="68">
        <v>0.83212919677008079</v>
      </c>
      <c r="E497" s="68">
        <v>2.7730556736081598E-2</v>
      </c>
      <c r="F497" s="68">
        <v>1</v>
      </c>
      <c r="G497" s="68">
        <v>6.0203995586243508E-2</v>
      </c>
      <c r="H497" s="68">
        <v>0.90034221946899484</v>
      </c>
      <c r="I497" s="68">
        <v>3.9453784944761539E-2</v>
      </c>
      <c r="J497" s="68">
        <v>1</v>
      </c>
    </row>
    <row r="498" spans="1:10" x14ac:dyDescent="0.3">
      <c r="A498" s="66" t="s">
        <v>101</v>
      </c>
      <c r="B498" s="66" t="s">
        <v>7</v>
      </c>
      <c r="C498" s="68">
        <v>8.203125E-2</v>
      </c>
      <c r="D498" s="68">
        <v>0.9140625</v>
      </c>
      <c r="E498" s="68">
        <v>3.90625E-3</v>
      </c>
      <c r="F498" s="68">
        <v>1</v>
      </c>
      <c r="G498" s="68">
        <v>0.12533318925149495</v>
      </c>
      <c r="H498" s="68">
        <v>0.86486324232163869</v>
      </c>
      <c r="I498" s="68">
        <v>9.8035684268664661E-3</v>
      </c>
      <c r="J498" s="68">
        <v>1</v>
      </c>
    </row>
    <row r="499" spans="1:10" x14ac:dyDescent="0.3">
      <c r="A499" s="66" t="s">
        <v>101</v>
      </c>
      <c r="B499" s="66" t="s">
        <v>8</v>
      </c>
      <c r="C499" s="68">
        <v>0</v>
      </c>
      <c r="D499" s="68">
        <v>1</v>
      </c>
      <c r="E499" s="68">
        <v>0</v>
      </c>
      <c r="F499" s="68">
        <v>1</v>
      </c>
      <c r="G499" s="68">
        <v>0</v>
      </c>
      <c r="H499" s="68">
        <v>1</v>
      </c>
      <c r="I499" s="68">
        <v>0</v>
      </c>
      <c r="J499" s="68">
        <v>1</v>
      </c>
    </row>
    <row r="500" spans="1:10" x14ac:dyDescent="0.3">
      <c r="A500" s="66" t="s">
        <v>101</v>
      </c>
      <c r="B500" s="66" t="s">
        <v>9</v>
      </c>
      <c r="C500" s="68">
        <v>4.7619047619047616E-2</v>
      </c>
      <c r="D500" s="68">
        <v>0.94592413236481032</v>
      </c>
      <c r="E500" s="68">
        <v>6.4568200161420498E-3</v>
      </c>
      <c r="F500" s="68">
        <v>0.99999999999999989</v>
      </c>
      <c r="G500" s="68">
        <v>1.1840104841475688E-2</v>
      </c>
      <c r="H500" s="68">
        <v>0.97648258666633658</v>
      </c>
      <c r="I500" s="68">
        <v>1.1677308492187731E-2</v>
      </c>
      <c r="J500" s="68">
        <v>1</v>
      </c>
    </row>
    <row r="501" spans="1:10" x14ac:dyDescent="0.3">
      <c r="A501" s="66" t="s">
        <v>101</v>
      </c>
      <c r="B501" s="66" t="s">
        <v>30</v>
      </c>
      <c r="C501" s="68">
        <v>0</v>
      </c>
      <c r="D501" s="68">
        <v>1</v>
      </c>
      <c r="E501" s="68">
        <v>0</v>
      </c>
      <c r="F501" s="68">
        <v>1</v>
      </c>
      <c r="G501" s="68">
        <v>0</v>
      </c>
      <c r="H501" s="68">
        <v>1</v>
      </c>
      <c r="I501" s="68">
        <v>0</v>
      </c>
      <c r="J501" s="68">
        <v>1</v>
      </c>
    </row>
    <row r="502" spans="1:10" x14ac:dyDescent="0.3">
      <c r="A502" s="66" t="s">
        <v>101</v>
      </c>
      <c r="B502" s="66" t="s">
        <v>15</v>
      </c>
      <c r="C502" s="68">
        <v>1.6528925619834711E-2</v>
      </c>
      <c r="D502" s="68">
        <v>0.98347107438016534</v>
      </c>
      <c r="E502" s="68">
        <v>0</v>
      </c>
      <c r="F502" s="68">
        <v>1</v>
      </c>
      <c r="G502" s="68">
        <v>1.0683914241226482E-2</v>
      </c>
      <c r="H502" s="68">
        <v>0.98931608575877339</v>
      </c>
      <c r="I502" s="68">
        <v>0</v>
      </c>
      <c r="J502" s="68">
        <v>0.99999999999999989</v>
      </c>
    </row>
    <row r="503" spans="1:10" x14ac:dyDescent="0.3">
      <c r="A503" s="66" t="s">
        <v>101</v>
      </c>
      <c r="B503" s="66" t="s">
        <v>20</v>
      </c>
      <c r="C503" s="68">
        <v>1.1494252873563218E-2</v>
      </c>
      <c r="D503" s="68">
        <v>0.9885057471264368</v>
      </c>
      <c r="E503" s="68">
        <v>0</v>
      </c>
      <c r="F503" s="68">
        <v>1</v>
      </c>
      <c r="G503" s="68">
        <v>5.046570175589511E-3</v>
      </c>
      <c r="H503" s="68">
        <v>0.99495342982441048</v>
      </c>
      <c r="I503" s="68">
        <v>0</v>
      </c>
      <c r="J503" s="68">
        <v>1</v>
      </c>
    </row>
    <row r="504" spans="1:10" x14ac:dyDescent="0.3">
      <c r="A504" s="66" t="s">
        <v>101</v>
      </c>
      <c r="B504" s="66" t="s">
        <v>21</v>
      </c>
      <c r="C504" s="68">
        <v>0</v>
      </c>
      <c r="D504" s="68">
        <v>1</v>
      </c>
      <c r="E504" s="68">
        <v>0</v>
      </c>
      <c r="F504" s="68">
        <v>1</v>
      </c>
      <c r="G504" s="68">
        <v>0</v>
      </c>
      <c r="H504" s="68">
        <v>1</v>
      </c>
      <c r="I504" s="68">
        <v>0</v>
      </c>
      <c r="J504" s="68">
        <v>1</v>
      </c>
    </row>
    <row r="505" spans="1:10" x14ac:dyDescent="0.3">
      <c r="A505" s="66" t="s">
        <v>101</v>
      </c>
      <c r="B505" s="66" t="s">
        <v>23</v>
      </c>
      <c r="C505" s="68">
        <v>9.0301003344481601E-2</v>
      </c>
      <c r="D505" s="68">
        <v>0.90969899665551834</v>
      </c>
      <c r="E505" s="68">
        <v>0</v>
      </c>
      <c r="F505" s="68">
        <v>1</v>
      </c>
      <c r="G505" s="68">
        <v>6.9027391005151525E-2</v>
      </c>
      <c r="H505" s="68">
        <v>0.93097260899484857</v>
      </c>
      <c r="I505" s="68">
        <v>0</v>
      </c>
      <c r="J505" s="68">
        <v>1</v>
      </c>
    </row>
    <row r="506" spans="1:10" x14ac:dyDescent="0.3">
      <c r="A506" s="66" t="s">
        <v>102</v>
      </c>
      <c r="B506" s="66" t="s">
        <v>7</v>
      </c>
      <c r="C506" s="68">
        <v>7.7023121387283233E-2</v>
      </c>
      <c r="D506" s="68">
        <v>0.92225433526011558</v>
      </c>
      <c r="E506" s="68">
        <v>7.2254335260115603E-4</v>
      </c>
      <c r="F506" s="68">
        <v>0.99999999999999989</v>
      </c>
      <c r="G506" s="68">
        <v>9.8001381086311234E-2</v>
      </c>
      <c r="H506" s="68">
        <v>0.90175135411196827</v>
      </c>
      <c r="I506" s="68">
        <v>2.472648017206048E-4</v>
      </c>
      <c r="J506" s="68">
        <v>1.0000000000000002</v>
      </c>
    </row>
    <row r="507" spans="1:10" x14ac:dyDescent="0.3">
      <c r="A507" s="66" t="s">
        <v>102</v>
      </c>
      <c r="B507" s="66" t="s">
        <v>8</v>
      </c>
      <c r="C507" s="68">
        <v>0.125</v>
      </c>
      <c r="D507" s="68">
        <v>0.875</v>
      </c>
      <c r="E507" s="68">
        <v>0</v>
      </c>
      <c r="F507" s="68">
        <v>1</v>
      </c>
      <c r="G507" s="68">
        <v>0.27083333333333331</v>
      </c>
      <c r="H507" s="68">
        <v>0.72916666666666663</v>
      </c>
      <c r="I507" s="68">
        <v>0</v>
      </c>
      <c r="J507" s="68">
        <v>1</v>
      </c>
    </row>
    <row r="508" spans="1:10" x14ac:dyDescent="0.3">
      <c r="A508" s="66" t="s">
        <v>102</v>
      </c>
      <c r="B508" s="66" t="s">
        <v>9</v>
      </c>
      <c r="C508" s="68">
        <v>2.4335248329875145E-2</v>
      </c>
      <c r="D508" s="68">
        <v>0.97522098420427694</v>
      </c>
      <c r="E508" s="68">
        <v>4.4376746584789571E-4</v>
      </c>
      <c r="F508" s="68">
        <v>0.99999999999999989</v>
      </c>
      <c r="G508" s="68">
        <v>1.9879995044155507E-2</v>
      </c>
      <c r="H508" s="68">
        <v>0.97914922616402411</v>
      </c>
      <c r="I508" s="68">
        <v>9.7077879182034231E-4</v>
      </c>
      <c r="J508" s="68">
        <v>1</v>
      </c>
    </row>
    <row r="509" spans="1:10" x14ac:dyDescent="0.3">
      <c r="A509" s="66" t="s">
        <v>102</v>
      </c>
      <c r="B509" s="66" t="s">
        <v>11</v>
      </c>
      <c r="C509" s="68">
        <v>0</v>
      </c>
      <c r="D509" s="68">
        <v>1</v>
      </c>
      <c r="E509" s="68">
        <v>0</v>
      </c>
      <c r="F509" s="68">
        <v>1</v>
      </c>
      <c r="G509" s="68">
        <v>0</v>
      </c>
      <c r="H509" s="68">
        <v>1</v>
      </c>
      <c r="I509" s="68">
        <v>0</v>
      </c>
      <c r="J509" s="68">
        <v>1</v>
      </c>
    </row>
    <row r="510" spans="1:10" x14ac:dyDescent="0.3">
      <c r="A510" s="66" t="s">
        <v>102</v>
      </c>
      <c r="B510" s="66" t="s">
        <v>65</v>
      </c>
      <c r="C510" s="68">
        <v>0.33333333333333331</v>
      </c>
      <c r="D510" s="68">
        <v>0.66666666666666663</v>
      </c>
      <c r="E510" s="68">
        <v>0</v>
      </c>
      <c r="F510" s="68">
        <v>1</v>
      </c>
      <c r="G510" s="68">
        <v>0.71672354948805461</v>
      </c>
      <c r="H510" s="68">
        <v>0.28327645051194539</v>
      </c>
      <c r="I510" s="68">
        <v>0</v>
      </c>
      <c r="J510" s="68">
        <v>1</v>
      </c>
    </row>
    <row r="511" spans="1:10" x14ac:dyDescent="0.3">
      <c r="A511" s="66" t="s">
        <v>102</v>
      </c>
      <c r="B511" s="66" t="s">
        <v>30</v>
      </c>
      <c r="C511" s="68">
        <v>6.4406779661016947E-2</v>
      </c>
      <c r="D511" s="68">
        <v>0.93559322033898307</v>
      </c>
      <c r="E511" s="68">
        <v>0</v>
      </c>
      <c r="F511" s="68">
        <v>1</v>
      </c>
      <c r="G511" s="68">
        <v>5.3241690603200623E-2</v>
      </c>
      <c r="H511" s="68">
        <v>0.94675830939679939</v>
      </c>
      <c r="I511" s="68">
        <v>0</v>
      </c>
      <c r="J511" s="68">
        <v>1</v>
      </c>
    </row>
    <row r="512" spans="1:10" x14ac:dyDescent="0.3">
      <c r="A512" s="66" t="s">
        <v>102</v>
      </c>
      <c r="B512" s="66" t="s">
        <v>15</v>
      </c>
      <c r="C512" s="68">
        <v>5.2711721635456489E-2</v>
      </c>
      <c r="D512" s="68">
        <v>0.94702909350093956</v>
      </c>
      <c r="E512" s="68">
        <v>2.5918486360396555E-4</v>
      </c>
      <c r="F512" s="68">
        <v>1</v>
      </c>
      <c r="G512" s="68">
        <v>6.8701348061077722E-2</v>
      </c>
      <c r="H512" s="68">
        <v>0.93106200250260973</v>
      </c>
      <c r="I512" s="68">
        <v>2.3664943631244978E-4</v>
      </c>
      <c r="J512" s="68">
        <v>0.99999999999999989</v>
      </c>
    </row>
    <row r="513" spans="1:10" x14ac:dyDescent="0.3">
      <c r="A513" s="66" t="s">
        <v>102</v>
      </c>
      <c r="B513" s="66" t="s">
        <v>17</v>
      </c>
      <c r="C513" s="68">
        <v>0</v>
      </c>
      <c r="D513" s="68">
        <v>1</v>
      </c>
      <c r="E513" s="68">
        <v>0</v>
      </c>
      <c r="F513" s="68">
        <v>1</v>
      </c>
      <c r="G513" s="68">
        <v>0</v>
      </c>
      <c r="H513" s="68">
        <v>1</v>
      </c>
      <c r="I513" s="68">
        <v>0</v>
      </c>
      <c r="J513" s="68">
        <v>1</v>
      </c>
    </row>
    <row r="514" spans="1:10" x14ac:dyDescent="0.3">
      <c r="A514" s="66" t="s">
        <v>102</v>
      </c>
      <c r="B514" s="66" t="s">
        <v>18</v>
      </c>
      <c r="C514" s="68">
        <v>0</v>
      </c>
      <c r="D514" s="68">
        <v>1</v>
      </c>
      <c r="E514" s="68">
        <v>0</v>
      </c>
      <c r="F514" s="68">
        <v>1</v>
      </c>
      <c r="G514" s="68">
        <v>0</v>
      </c>
      <c r="H514" s="68">
        <v>1</v>
      </c>
      <c r="I514" s="68">
        <v>0</v>
      </c>
      <c r="J514" s="68">
        <v>1</v>
      </c>
    </row>
    <row r="515" spans="1:10" x14ac:dyDescent="0.3">
      <c r="A515" s="66" t="s">
        <v>102</v>
      </c>
      <c r="B515" s="66" t="s">
        <v>20</v>
      </c>
      <c r="C515" s="68">
        <v>2.5258426966292134E-2</v>
      </c>
      <c r="D515" s="68">
        <v>0.97417977528089883</v>
      </c>
      <c r="E515" s="68">
        <v>5.6179775280898881E-4</v>
      </c>
      <c r="F515" s="68">
        <v>0.99999999999999989</v>
      </c>
      <c r="G515" s="68">
        <v>2.362842983245337E-2</v>
      </c>
      <c r="H515" s="68">
        <v>0.97538571901960247</v>
      </c>
      <c r="I515" s="68">
        <v>9.8585114794409994E-4</v>
      </c>
      <c r="J515" s="68">
        <v>1</v>
      </c>
    </row>
    <row r="516" spans="1:10" x14ac:dyDescent="0.3">
      <c r="A516" s="66" t="s">
        <v>102</v>
      </c>
      <c r="B516" s="66" t="s">
        <v>21</v>
      </c>
      <c r="C516" s="68">
        <v>7.0833333333333331E-2</v>
      </c>
      <c r="D516" s="68">
        <v>0.9291666666666667</v>
      </c>
      <c r="E516" s="68">
        <v>0</v>
      </c>
      <c r="F516" s="68">
        <v>1</v>
      </c>
      <c r="G516" s="68">
        <v>9.2139931149874052E-2</v>
      </c>
      <c r="H516" s="68">
        <v>0.90786006885012593</v>
      </c>
      <c r="I516" s="68">
        <v>0</v>
      </c>
      <c r="J516" s="68">
        <v>1</v>
      </c>
    </row>
    <row r="517" spans="1:10" x14ac:dyDescent="0.3">
      <c r="A517" s="66" t="s">
        <v>102</v>
      </c>
      <c r="B517" s="66" t="s">
        <v>23</v>
      </c>
      <c r="C517" s="68">
        <v>0.12641868398609199</v>
      </c>
      <c r="D517" s="68">
        <v>0.87331890047890837</v>
      </c>
      <c r="E517" s="68">
        <v>2.6241553499967201E-4</v>
      </c>
      <c r="F517" s="68">
        <v>1</v>
      </c>
      <c r="G517" s="68">
        <v>0.17707347032224241</v>
      </c>
      <c r="H517" s="68">
        <v>0.82269823255808805</v>
      </c>
      <c r="I517" s="68">
        <v>2.2829711966947309E-4</v>
      </c>
      <c r="J517" s="68">
        <v>0.99999999999999989</v>
      </c>
    </row>
    <row r="518" spans="1:10" x14ac:dyDescent="0.3">
      <c r="A518" s="66" t="s">
        <v>103</v>
      </c>
      <c r="B518" s="66" t="s">
        <v>7</v>
      </c>
      <c r="C518" s="68">
        <v>0.87565674255691772</v>
      </c>
      <c r="D518" s="68">
        <v>0.11617046117921774</v>
      </c>
      <c r="E518" s="68">
        <v>8.1727962638645651E-3</v>
      </c>
      <c r="F518" s="68">
        <v>1</v>
      </c>
      <c r="G518" s="68">
        <v>0.90219684554209645</v>
      </c>
      <c r="H518" s="68">
        <v>8.6185343389713634E-2</v>
      </c>
      <c r="I518" s="68">
        <v>1.16178110681899E-2</v>
      </c>
      <c r="J518" s="68">
        <v>1</v>
      </c>
    </row>
    <row r="519" spans="1:10" x14ac:dyDescent="0.3">
      <c r="A519" s="66" t="s">
        <v>103</v>
      </c>
      <c r="B519" s="66" t="s">
        <v>8</v>
      </c>
      <c r="C519" s="68">
        <v>1</v>
      </c>
      <c r="D519" s="68">
        <v>0</v>
      </c>
      <c r="E519" s="68">
        <v>0</v>
      </c>
      <c r="F519" s="68">
        <v>1</v>
      </c>
      <c r="G519" s="68">
        <v>1</v>
      </c>
      <c r="H519" s="68">
        <v>0</v>
      </c>
      <c r="I519" s="68">
        <v>0</v>
      </c>
      <c r="J519" s="68">
        <v>1</v>
      </c>
    </row>
    <row r="520" spans="1:10" x14ac:dyDescent="0.3">
      <c r="A520" s="66" t="s">
        <v>103</v>
      </c>
      <c r="B520" s="66" t="s">
        <v>9</v>
      </c>
      <c r="C520" s="68">
        <v>0.31639226914817464</v>
      </c>
      <c r="D520" s="68">
        <v>0.68217609162491055</v>
      </c>
      <c r="E520" s="68">
        <v>1.4316392269148174E-3</v>
      </c>
      <c r="F520" s="68">
        <v>1</v>
      </c>
      <c r="G520" s="68">
        <v>0.19408062128671977</v>
      </c>
      <c r="H520" s="68">
        <v>0.80497169492913423</v>
      </c>
      <c r="I520" s="68">
        <v>9.4768378414584629E-4</v>
      </c>
      <c r="J520" s="68">
        <v>0.99999999999999989</v>
      </c>
    </row>
    <row r="521" spans="1:10" x14ac:dyDescent="0.3">
      <c r="A521" s="66" t="s">
        <v>103</v>
      </c>
      <c r="B521" s="66" t="s">
        <v>11</v>
      </c>
      <c r="C521" s="68">
        <v>0.44444444444444442</v>
      </c>
      <c r="D521" s="68">
        <v>0.55555555555555558</v>
      </c>
      <c r="E521" s="68">
        <v>0</v>
      </c>
      <c r="F521" s="68">
        <v>1</v>
      </c>
      <c r="G521" s="68">
        <v>0.68831503088538093</v>
      </c>
      <c r="H521" s="68">
        <v>0.31168496911461907</v>
      </c>
      <c r="I521" s="68">
        <v>0</v>
      </c>
      <c r="J521" s="68">
        <v>1</v>
      </c>
    </row>
    <row r="522" spans="1:10" x14ac:dyDescent="0.3">
      <c r="A522" s="66" t="s">
        <v>103</v>
      </c>
      <c r="B522" s="66" t="s">
        <v>65</v>
      </c>
      <c r="C522" s="68">
        <v>1</v>
      </c>
      <c r="D522" s="68">
        <v>0</v>
      </c>
      <c r="E522" s="68">
        <v>0</v>
      </c>
      <c r="F522" s="68">
        <v>1</v>
      </c>
      <c r="G522" s="68">
        <v>1</v>
      </c>
      <c r="H522" s="68">
        <v>0</v>
      </c>
      <c r="I522" s="68">
        <v>0</v>
      </c>
      <c r="J522" s="68">
        <v>1</v>
      </c>
    </row>
    <row r="523" spans="1:10" x14ac:dyDescent="0.3">
      <c r="A523" s="66" t="s">
        <v>103</v>
      </c>
      <c r="B523" s="66" t="s">
        <v>30</v>
      </c>
      <c r="C523" s="68">
        <v>0.56521739130434778</v>
      </c>
      <c r="D523" s="68">
        <v>0.43478260869565216</v>
      </c>
      <c r="E523" s="68">
        <v>0</v>
      </c>
      <c r="F523" s="68">
        <v>1</v>
      </c>
      <c r="G523" s="68">
        <v>0.77289772435403503</v>
      </c>
      <c r="H523" s="68">
        <v>0.227102275645965</v>
      </c>
      <c r="I523" s="68">
        <v>0</v>
      </c>
      <c r="J523" s="68">
        <v>1</v>
      </c>
    </row>
    <row r="524" spans="1:10" x14ac:dyDescent="0.3">
      <c r="A524" s="66" t="s">
        <v>103</v>
      </c>
      <c r="B524" s="66" t="s">
        <v>15</v>
      </c>
      <c r="C524" s="68">
        <v>0.7553763440860215</v>
      </c>
      <c r="D524" s="68">
        <v>0.23297491039426524</v>
      </c>
      <c r="E524" s="68">
        <v>1.1648745519713262E-2</v>
      </c>
      <c r="F524" s="68">
        <v>1</v>
      </c>
      <c r="G524" s="68">
        <v>0.76141063557877653</v>
      </c>
      <c r="H524" s="68">
        <v>0.22129062511218855</v>
      </c>
      <c r="I524" s="68">
        <v>1.729873930903493E-2</v>
      </c>
      <c r="J524" s="68">
        <v>1</v>
      </c>
    </row>
    <row r="525" spans="1:10" x14ac:dyDescent="0.3">
      <c r="A525" s="66" t="s">
        <v>103</v>
      </c>
      <c r="B525" s="66" t="s">
        <v>18</v>
      </c>
      <c r="C525" s="68">
        <v>1</v>
      </c>
      <c r="D525" s="68">
        <v>0</v>
      </c>
      <c r="E525" s="68">
        <v>0</v>
      </c>
      <c r="F525" s="68">
        <v>1</v>
      </c>
      <c r="G525" s="68">
        <v>1</v>
      </c>
      <c r="H525" s="68">
        <v>0</v>
      </c>
      <c r="I525" s="68">
        <v>0</v>
      </c>
      <c r="J525" s="68">
        <v>1</v>
      </c>
    </row>
    <row r="526" spans="1:10" x14ac:dyDescent="0.3">
      <c r="A526" s="66" t="s">
        <v>103</v>
      </c>
      <c r="B526" s="66" t="s">
        <v>20</v>
      </c>
      <c r="C526" s="68">
        <v>1</v>
      </c>
      <c r="D526" s="68">
        <v>0</v>
      </c>
      <c r="E526" s="68">
        <v>0</v>
      </c>
      <c r="F526" s="68">
        <v>1</v>
      </c>
      <c r="G526" s="68">
        <v>1</v>
      </c>
      <c r="H526" s="68">
        <v>0</v>
      </c>
      <c r="I526" s="68">
        <v>0</v>
      </c>
      <c r="J526" s="68">
        <v>1</v>
      </c>
    </row>
    <row r="527" spans="1:10" x14ac:dyDescent="0.3">
      <c r="A527" s="66" t="s">
        <v>103</v>
      </c>
      <c r="B527" s="66" t="s">
        <v>21</v>
      </c>
      <c r="C527" s="68">
        <v>0.84848484848484851</v>
      </c>
      <c r="D527" s="68">
        <v>0.13636363636363635</v>
      </c>
      <c r="E527" s="68">
        <v>1.5151515151515152E-2</v>
      </c>
      <c r="F527" s="68">
        <v>1</v>
      </c>
      <c r="G527" s="68">
        <v>0.80263945910896584</v>
      </c>
      <c r="H527" s="68">
        <v>0.18932114708763484</v>
      </c>
      <c r="I527" s="68">
        <v>8.0393938033992939E-3</v>
      </c>
      <c r="J527" s="68">
        <v>0.99999999999999989</v>
      </c>
    </row>
    <row r="528" spans="1:10" x14ac:dyDescent="0.3">
      <c r="A528" s="66" t="s">
        <v>103</v>
      </c>
      <c r="B528" s="66" t="s">
        <v>23</v>
      </c>
      <c r="C528" s="68">
        <v>0.83599999999999997</v>
      </c>
      <c r="D528" s="68">
        <v>0.14466666666666667</v>
      </c>
      <c r="E528" s="68">
        <v>1.9333333333333334E-2</v>
      </c>
      <c r="F528" s="68">
        <v>0.99999999999999989</v>
      </c>
      <c r="G528" s="68">
        <v>0.87484402891768709</v>
      </c>
      <c r="H528" s="68">
        <v>0.10063879994493732</v>
      </c>
      <c r="I528" s="68">
        <v>2.4517171137375612E-2</v>
      </c>
      <c r="J528" s="68">
        <v>1</v>
      </c>
    </row>
  </sheetData>
  <mergeCells count="5">
    <mergeCell ref="A2:J2"/>
    <mergeCell ref="A3:A4"/>
    <mergeCell ref="B3:B4"/>
    <mergeCell ref="C3:F3"/>
    <mergeCell ref="G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D31" sqref="D31"/>
    </sheetView>
  </sheetViews>
  <sheetFormatPr defaultRowHeight="14.4" x14ac:dyDescent="0.3"/>
  <cols>
    <col min="1" max="1" width="31" customWidth="1"/>
    <col min="2" max="2" width="11.33203125" customWidth="1"/>
    <col min="3" max="3" width="15.44140625" customWidth="1"/>
    <col min="4" max="4" width="14.88671875" customWidth="1"/>
    <col min="5" max="5" width="13.33203125" customWidth="1"/>
    <col min="6" max="6" width="13.5546875" customWidth="1"/>
    <col min="7" max="7" width="14.109375" customWidth="1"/>
  </cols>
  <sheetData>
    <row r="1" spans="1:7" x14ac:dyDescent="0.3">
      <c r="G1" s="24">
        <v>42153</v>
      </c>
    </row>
    <row r="2" spans="1:7" x14ac:dyDescent="0.3">
      <c r="A2" s="102" t="s">
        <v>107</v>
      </c>
      <c r="B2" s="103"/>
      <c r="C2" s="103"/>
      <c r="D2" s="103"/>
      <c r="E2" s="103"/>
      <c r="F2" s="103"/>
      <c r="G2" s="104"/>
    </row>
    <row r="3" spans="1:7" x14ac:dyDescent="0.3">
      <c r="A3" s="105" t="s">
        <v>0</v>
      </c>
      <c r="B3" s="133" t="s">
        <v>108</v>
      </c>
      <c r="C3" s="134"/>
      <c r="D3" s="102" t="s">
        <v>109</v>
      </c>
      <c r="E3" s="104"/>
      <c r="F3" s="102" t="s">
        <v>110</v>
      </c>
      <c r="G3" s="104"/>
    </row>
    <row r="4" spans="1:7" x14ac:dyDescent="0.3">
      <c r="A4" s="106"/>
      <c r="B4" s="69" t="s">
        <v>5</v>
      </c>
      <c r="C4" s="69" t="s">
        <v>6</v>
      </c>
      <c r="D4" s="69" t="s">
        <v>5</v>
      </c>
      <c r="E4" s="69" t="s">
        <v>6</v>
      </c>
      <c r="F4" s="69" t="s">
        <v>5</v>
      </c>
      <c r="G4" s="69" t="s">
        <v>6</v>
      </c>
    </row>
    <row r="5" spans="1:7" x14ac:dyDescent="0.3">
      <c r="A5" s="1" t="s">
        <v>7</v>
      </c>
      <c r="B5" s="70">
        <v>111277</v>
      </c>
      <c r="C5" s="71">
        <v>5185716.96</v>
      </c>
      <c r="D5" s="72">
        <v>175517</v>
      </c>
      <c r="E5" s="71">
        <v>8722393.7999991644</v>
      </c>
      <c r="F5" s="73">
        <f>+B5-D5</f>
        <v>-64240</v>
      </c>
      <c r="G5" s="71">
        <f t="shared" ref="G5:G28" si="0">+C5-E5</f>
        <v>-3536676.8399991645</v>
      </c>
    </row>
    <row r="6" spans="1:7" x14ac:dyDescent="0.3">
      <c r="A6" s="1" t="s">
        <v>8</v>
      </c>
      <c r="B6" s="74">
        <v>17420</v>
      </c>
      <c r="C6" s="7">
        <v>1476316.7999999998</v>
      </c>
      <c r="D6" s="6">
        <v>15097</v>
      </c>
      <c r="E6" s="7">
        <v>690522.19999999856</v>
      </c>
      <c r="F6" s="75">
        <f t="shared" ref="F6:F28" si="1">+B6-D6</f>
        <v>2323</v>
      </c>
      <c r="G6" s="7">
        <f t="shared" si="0"/>
        <v>785794.60000000126</v>
      </c>
    </row>
    <row r="7" spans="1:7" x14ac:dyDescent="0.3">
      <c r="A7" s="1" t="s">
        <v>9</v>
      </c>
      <c r="B7" s="74">
        <v>1363342</v>
      </c>
      <c r="C7" s="7">
        <v>96768447.010000005</v>
      </c>
      <c r="D7" s="6">
        <v>1263477</v>
      </c>
      <c r="E7" s="7">
        <v>83933300.899987504</v>
      </c>
      <c r="F7" s="75">
        <f t="shared" si="1"/>
        <v>99865</v>
      </c>
      <c r="G7" s="7">
        <f t="shared" si="0"/>
        <v>12835146.110012501</v>
      </c>
    </row>
    <row r="8" spans="1:7" x14ac:dyDescent="0.3">
      <c r="A8" s="1" t="s">
        <v>10</v>
      </c>
      <c r="B8" s="74">
        <v>116</v>
      </c>
      <c r="C8" s="7">
        <v>2602.6</v>
      </c>
      <c r="D8" s="6">
        <v>594</v>
      </c>
      <c r="E8" s="7">
        <v>18488.39999999998</v>
      </c>
      <c r="F8" s="75">
        <f t="shared" si="1"/>
        <v>-478</v>
      </c>
      <c r="G8" s="7">
        <f t="shared" si="0"/>
        <v>-15885.799999999979</v>
      </c>
    </row>
    <row r="9" spans="1:7" x14ac:dyDescent="0.3">
      <c r="A9" s="1" t="s">
        <v>11</v>
      </c>
      <c r="B9" s="74">
        <v>7635</v>
      </c>
      <c r="C9" s="7">
        <v>441889.8</v>
      </c>
      <c r="D9" s="6">
        <v>4908</v>
      </c>
      <c r="E9" s="7">
        <v>162607.49999999991</v>
      </c>
      <c r="F9" s="75">
        <f t="shared" si="1"/>
        <v>2727</v>
      </c>
      <c r="G9" s="7">
        <f t="shared" si="0"/>
        <v>279282.30000000005</v>
      </c>
    </row>
    <row r="10" spans="1:7" x14ac:dyDescent="0.3">
      <c r="A10" s="1" t="s">
        <v>12</v>
      </c>
      <c r="B10" s="74">
        <v>5506</v>
      </c>
      <c r="C10" s="7">
        <v>230292.26</v>
      </c>
      <c r="D10" s="6">
        <v>6645</v>
      </c>
      <c r="E10" s="7">
        <v>176957.89999999991</v>
      </c>
      <c r="F10" s="75">
        <f t="shared" si="1"/>
        <v>-1139</v>
      </c>
      <c r="G10" s="7">
        <f t="shared" si="0"/>
        <v>53334.360000000102</v>
      </c>
    </row>
    <row r="11" spans="1:7" x14ac:dyDescent="0.3">
      <c r="A11" s="1" t="s">
        <v>30</v>
      </c>
      <c r="B11" s="74">
        <v>230382</v>
      </c>
      <c r="C11" s="7">
        <v>8979429.879999999</v>
      </c>
      <c r="D11" s="6">
        <v>289456</v>
      </c>
      <c r="E11" s="7">
        <v>11628170.299996955</v>
      </c>
      <c r="F11" s="75">
        <f t="shared" si="1"/>
        <v>-59074</v>
      </c>
      <c r="G11" s="7">
        <f t="shared" si="0"/>
        <v>-2648740.4199969564</v>
      </c>
    </row>
    <row r="12" spans="1:7" x14ac:dyDescent="0.3">
      <c r="A12" s="1" t="s">
        <v>13</v>
      </c>
      <c r="B12" s="74">
        <v>3590</v>
      </c>
      <c r="C12" s="7">
        <v>287062.57</v>
      </c>
      <c r="D12" s="6">
        <v>2246</v>
      </c>
      <c r="E12" s="7">
        <v>126040.49999999965</v>
      </c>
      <c r="F12" s="75">
        <f t="shared" si="1"/>
        <v>1344</v>
      </c>
      <c r="G12" s="7">
        <f t="shared" si="0"/>
        <v>161022.07000000036</v>
      </c>
    </row>
    <row r="13" spans="1:7" x14ac:dyDescent="0.3">
      <c r="A13" s="1" t="s">
        <v>29</v>
      </c>
      <c r="B13" s="74">
        <v>1246</v>
      </c>
      <c r="C13" s="7">
        <v>85634.42</v>
      </c>
      <c r="D13" s="6">
        <v>1127</v>
      </c>
      <c r="E13" s="7">
        <v>45036.799999999857</v>
      </c>
      <c r="F13" s="75">
        <f t="shared" si="1"/>
        <v>119</v>
      </c>
      <c r="G13" s="7">
        <f t="shared" si="0"/>
        <v>40597.620000000141</v>
      </c>
    </row>
    <row r="14" spans="1:7" x14ac:dyDescent="0.3">
      <c r="A14" s="1" t="s">
        <v>27</v>
      </c>
      <c r="B14" s="74">
        <v>29278</v>
      </c>
      <c r="C14" s="7">
        <v>4014720.58</v>
      </c>
      <c r="D14" s="6">
        <v>27040</v>
      </c>
      <c r="E14" s="7">
        <v>3647118.9000000604</v>
      </c>
      <c r="F14" s="75">
        <f t="shared" si="1"/>
        <v>2238</v>
      </c>
      <c r="G14" s="7">
        <f t="shared" si="0"/>
        <v>367601.67999993963</v>
      </c>
    </row>
    <row r="15" spans="1:7" x14ac:dyDescent="0.3">
      <c r="A15" s="1" t="s">
        <v>31</v>
      </c>
      <c r="B15" s="74">
        <v>14097</v>
      </c>
      <c r="C15" s="7">
        <v>173824.30000000002</v>
      </c>
      <c r="D15" s="6">
        <v>17177</v>
      </c>
      <c r="E15" s="7">
        <v>138735.6</v>
      </c>
      <c r="F15" s="75">
        <f t="shared" si="1"/>
        <v>-3080</v>
      </c>
      <c r="G15" s="7">
        <f t="shared" si="0"/>
        <v>35088.700000000012</v>
      </c>
    </row>
    <row r="16" spans="1:7" x14ac:dyDescent="0.3">
      <c r="A16" s="1" t="s">
        <v>14</v>
      </c>
      <c r="B16" s="74">
        <v>609</v>
      </c>
      <c r="C16" s="7">
        <v>24715</v>
      </c>
      <c r="D16" s="6">
        <v>979</v>
      </c>
      <c r="E16" s="7">
        <v>29046.00000000004</v>
      </c>
      <c r="F16" s="75">
        <f t="shared" si="1"/>
        <v>-370</v>
      </c>
      <c r="G16" s="7">
        <f t="shared" si="0"/>
        <v>-4331.00000000004</v>
      </c>
    </row>
    <row r="17" spans="1:7" x14ac:dyDescent="0.3">
      <c r="A17" s="1" t="s">
        <v>15</v>
      </c>
      <c r="B17" s="74">
        <v>197770</v>
      </c>
      <c r="C17" s="7">
        <v>2095225.94</v>
      </c>
      <c r="D17" s="6">
        <v>265523</v>
      </c>
      <c r="E17" s="7">
        <v>3052251.800000235</v>
      </c>
      <c r="F17" s="75">
        <f t="shared" si="1"/>
        <v>-67753</v>
      </c>
      <c r="G17" s="7">
        <f t="shared" si="0"/>
        <v>-957025.86000023503</v>
      </c>
    </row>
    <row r="18" spans="1:7" x14ac:dyDescent="0.3">
      <c r="A18" s="1" t="s">
        <v>16</v>
      </c>
      <c r="B18" s="74">
        <v>49356</v>
      </c>
      <c r="C18" s="7">
        <v>2020243.2899999998</v>
      </c>
      <c r="D18" s="6">
        <v>29863</v>
      </c>
      <c r="E18" s="7">
        <v>1466414.1000000027</v>
      </c>
      <c r="F18" s="75">
        <f t="shared" si="1"/>
        <v>19493</v>
      </c>
      <c r="G18" s="7">
        <f t="shared" si="0"/>
        <v>553829.18999999715</v>
      </c>
    </row>
    <row r="19" spans="1:7" x14ac:dyDescent="0.3">
      <c r="A19" s="1" t="s">
        <v>17</v>
      </c>
      <c r="B19" s="74">
        <v>115</v>
      </c>
      <c r="C19" s="7">
        <v>2480.86</v>
      </c>
      <c r="D19" s="6">
        <v>117</v>
      </c>
      <c r="E19" s="7">
        <v>1672.9000000000003</v>
      </c>
      <c r="F19" s="75">
        <f t="shared" si="1"/>
        <v>-2</v>
      </c>
      <c r="G19" s="7">
        <f t="shared" si="0"/>
        <v>807.95999999999981</v>
      </c>
    </row>
    <row r="20" spans="1:7" x14ac:dyDescent="0.3">
      <c r="A20" s="1" t="s">
        <v>18</v>
      </c>
      <c r="B20" s="74">
        <v>1963</v>
      </c>
      <c r="C20" s="7">
        <v>99067.68</v>
      </c>
      <c r="D20" s="6">
        <v>2432</v>
      </c>
      <c r="E20" s="7">
        <v>92612.199999999968</v>
      </c>
      <c r="F20" s="75">
        <f t="shared" si="1"/>
        <v>-469</v>
      </c>
      <c r="G20" s="7">
        <f t="shared" si="0"/>
        <v>6455.480000000025</v>
      </c>
    </row>
    <row r="21" spans="1:7" x14ac:dyDescent="0.3">
      <c r="A21" s="1" t="s">
        <v>19</v>
      </c>
      <c r="B21" s="74">
        <v>191</v>
      </c>
      <c r="C21" s="7">
        <v>5205.9699999999993</v>
      </c>
      <c r="D21" s="6">
        <v>67</v>
      </c>
      <c r="E21" s="7">
        <v>812.49999999999989</v>
      </c>
      <c r="F21" s="75">
        <f t="shared" si="1"/>
        <v>124</v>
      </c>
      <c r="G21" s="7">
        <f t="shared" si="0"/>
        <v>4393.4699999999993</v>
      </c>
    </row>
    <row r="22" spans="1:7" x14ac:dyDescent="0.3">
      <c r="A22" s="1" t="s">
        <v>28</v>
      </c>
      <c r="B22" s="74">
        <v>436</v>
      </c>
      <c r="C22" s="7">
        <v>22066.85</v>
      </c>
      <c r="D22" s="6">
        <v>249</v>
      </c>
      <c r="E22" s="7">
        <v>6074.3999999999951</v>
      </c>
      <c r="F22" s="75">
        <f t="shared" si="1"/>
        <v>187</v>
      </c>
      <c r="G22" s="7">
        <f t="shared" si="0"/>
        <v>15992.450000000004</v>
      </c>
    </row>
    <row r="23" spans="1:7" x14ac:dyDescent="0.3">
      <c r="A23" s="1" t="s">
        <v>20</v>
      </c>
      <c r="B23" s="74">
        <v>1062142</v>
      </c>
      <c r="C23" s="7">
        <v>54514971.82</v>
      </c>
      <c r="D23" s="6">
        <v>1000367</v>
      </c>
      <c r="E23" s="7">
        <v>49846594.100001238</v>
      </c>
      <c r="F23" s="75">
        <f t="shared" si="1"/>
        <v>61775</v>
      </c>
      <c r="G23" s="7">
        <f t="shared" si="0"/>
        <v>4668377.719998762</v>
      </c>
    </row>
    <row r="24" spans="1:7" x14ac:dyDescent="0.3">
      <c r="A24" s="1" t="s">
        <v>21</v>
      </c>
      <c r="B24" s="74">
        <v>28009</v>
      </c>
      <c r="C24" s="7">
        <v>1650953.76</v>
      </c>
      <c r="D24" s="6">
        <v>38166</v>
      </c>
      <c r="E24" s="7">
        <v>1776543.0000000347</v>
      </c>
      <c r="F24" s="75">
        <f t="shared" si="1"/>
        <v>-10157</v>
      </c>
      <c r="G24" s="7">
        <f t="shared" si="0"/>
        <v>-125589.24000003468</v>
      </c>
    </row>
    <row r="25" spans="1:7" x14ac:dyDescent="0.3">
      <c r="A25" s="18" t="s">
        <v>22</v>
      </c>
      <c r="B25" s="74">
        <v>2041</v>
      </c>
      <c r="C25" s="7">
        <v>575193.92000000004</v>
      </c>
      <c r="D25" s="6">
        <v>2251</v>
      </c>
      <c r="E25" s="7">
        <v>591382.69999999995</v>
      </c>
      <c r="F25" s="75">
        <f t="shared" si="1"/>
        <v>-210</v>
      </c>
      <c r="G25" s="7">
        <f t="shared" si="0"/>
        <v>-16188.779999999912</v>
      </c>
    </row>
    <row r="26" spans="1:7" x14ac:dyDescent="0.3">
      <c r="A26" s="1" t="s">
        <v>23</v>
      </c>
      <c r="B26" s="74">
        <v>802482</v>
      </c>
      <c r="C26" s="7">
        <v>63699143.939999998</v>
      </c>
      <c r="D26" s="6">
        <v>892099</v>
      </c>
      <c r="E26" s="7">
        <v>73553648.499997318</v>
      </c>
      <c r="F26" s="75">
        <f t="shared" si="1"/>
        <v>-89617</v>
      </c>
      <c r="G26" s="7">
        <f t="shared" si="0"/>
        <v>-9854504.5599973202</v>
      </c>
    </row>
    <row r="27" spans="1:7" x14ac:dyDescent="0.3">
      <c r="A27" s="10" t="s">
        <v>32</v>
      </c>
      <c r="B27" s="76">
        <v>194224</v>
      </c>
      <c r="C27" s="77">
        <v>17582909.800000001</v>
      </c>
      <c r="D27" s="78">
        <v>192409</v>
      </c>
      <c r="E27" s="77">
        <v>17770675.199999977</v>
      </c>
      <c r="F27" s="79">
        <f t="shared" si="1"/>
        <v>1815</v>
      </c>
      <c r="G27" s="77">
        <f t="shared" si="0"/>
        <v>-187765.39999997616</v>
      </c>
    </row>
    <row r="28" spans="1:7" x14ac:dyDescent="0.3">
      <c r="A28" s="13" t="s">
        <v>24</v>
      </c>
      <c r="B28" s="76">
        <v>1760345</v>
      </c>
      <c r="C28" s="77">
        <v>259938116.00999999</v>
      </c>
      <c r="D28" s="79">
        <v>1701479</v>
      </c>
      <c r="E28" s="77">
        <v>257477100.19998252</v>
      </c>
      <c r="F28" s="79">
        <f t="shared" si="1"/>
        <v>58866</v>
      </c>
      <c r="G28" s="77">
        <f t="shared" si="0"/>
        <v>2461015.8100174665</v>
      </c>
    </row>
    <row r="30" spans="1:7" ht="55.05" customHeight="1" x14ac:dyDescent="0.3">
      <c r="A30" s="135" t="s">
        <v>111</v>
      </c>
      <c r="B30" s="135"/>
      <c r="C30" s="135"/>
      <c r="D30" s="135"/>
      <c r="E30" s="135"/>
      <c r="F30" s="135"/>
      <c r="G30" s="135"/>
    </row>
    <row r="31" spans="1:7" x14ac:dyDescent="0.3">
      <c r="A31" s="80" t="s">
        <v>112</v>
      </c>
    </row>
  </sheetData>
  <mergeCells count="6">
    <mergeCell ref="A30:G30"/>
    <mergeCell ref="A2:G2"/>
    <mergeCell ref="A3:A4"/>
    <mergeCell ref="B3:C3"/>
    <mergeCell ref="D3:E3"/>
    <mergeCell ref="F3:G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4"/>
  <sheetViews>
    <sheetView topLeftCell="A540" workbookViewId="0">
      <selection activeCell="D565" sqref="D565"/>
    </sheetView>
  </sheetViews>
  <sheetFormatPr defaultRowHeight="14.4" x14ac:dyDescent="0.3"/>
  <cols>
    <col min="1" max="1" width="20" customWidth="1"/>
    <col min="2" max="2" width="31" customWidth="1"/>
    <col min="3" max="3" width="11.88671875" customWidth="1"/>
    <col min="4" max="4" width="15" customWidth="1"/>
    <col min="5" max="5" width="11.6640625" customWidth="1"/>
    <col min="6" max="6" width="14.6640625" customWidth="1"/>
    <col min="7" max="7" width="11.109375" customWidth="1"/>
    <col min="8" max="8" width="15" customWidth="1"/>
  </cols>
  <sheetData>
    <row r="1" spans="1:8" x14ac:dyDescent="0.3">
      <c r="C1" s="4"/>
      <c r="D1" s="4"/>
      <c r="E1" s="4"/>
      <c r="F1" s="4"/>
      <c r="G1" s="4"/>
      <c r="H1" s="49">
        <v>42153</v>
      </c>
    </row>
    <row r="2" spans="1:8" x14ac:dyDescent="0.3">
      <c r="A2" s="118" t="s">
        <v>113</v>
      </c>
      <c r="B2" s="119"/>
      <c r="C2" s="119"/>
      <c r="D2" s="119"/>
      <c r="E2" s="119"/>
      <c r="F2" s="119"/>
      <c r="G2" s="119"/>
      <c r="H2" s="120"/>
    </row>
    <row r="3" spans="1:8" x14ac:dyDescent="0.3">
      <c r="A3" s="121" t="s">
        <v>52</v>
      </c>
      <c r="B3" s="121" t="s">
        <v>0</v>
      </c>
      <c r="C3" s="125" t="s">
        <v>108</v>
      </c>
      <c r="D3" s="126"/>
      <c r="E3" s="125" t="s">
        <v>109</v>
      </c>
      <c r="F3" s="126"/>
      <c r="G3" s="128" t="s">
        <v>110</v>
      </c>
      <c r="H3" s="129"/>
    </row>
    <row r="4" spans="1:8" x14ac:dyDescent="0.3">
      <c r="A4" s="122"/>
      <c r="B4" s="122"/>
      <c r="C4" s="50" t="s">
        <v>5</v>
      </c>
      <c r="D4" s="50" t="s">
        <v>6</v>
      </c>
      <c r="E4" s="50" t="s">
        <v>5</v>
      </c>
      <c r="F4" s="50" t="s">
        <v>6</v>
      </c>
      <c r="G4" s="50" t="s">
        <v>5</v>
      </c>
      <c r="H4" s="50" t="s">
        <v>6</v>
      </c>
    </row>
    <row r="5" spans="1:8" x14ac:dyDescent="0.3">
      <c r="A5" s="66" t="s">
        <v>53</v>
      </c>
      <c r="B5" s="66" t="s">
        <v>7</v>
      </c>
      <c r="C5" s="81">
        <v>69</v>
      </c>
      <c r="D5" s="81">
        <v>508.43</v>
      </c>
      <c r="E5" s="81">
        <v>89</v>
      </c>
      <c r="F5" s="81">
        <v>606.79999999999995</v>
      </c>
      <c r="G5" s="82">
        <f>C5-E5</f>
        <v>-20</v>
      </c>
      <c r="H5" s="82">
        <f>D5-F5</f>
        <v>-98.369999999999948</v>
      </c>
    </row>
    <row r="6" spans="1:8" x14ac:dyDescent="0.3">
      <c r="A6" s="66" t="s">
        <v>53</v>
      </c>
      <c r="B6" s="66" t="s">
        <v>8</v>
      </c>
      <c r="C6" s="81">
        <v>86</v>
      </c>
      <c r="D6" s="81">
        <v>715.55</v>
      </c>
      <c r="E6" s="81">
        <v>16</v>
      </c>
      <c r="F6" s="81">
        <v>320.8</v>
      </c>
      <c r="G6" s="82">
        <f t="shared" ref="G6:H69" si="0">C6-E6</f>
        <v>70</v>
      </c>
      <c r="H6" s="82">
        <f t="shared" si="0"/>
        <v>394.74999999999994</v>
      </c>
    </row>
    <row r="7" spans="1:8" x14ac:dyDescent="0.3">
      <c r="A7" s="66" t="s">
        <v>53</v>
      </c>
      <c r="B7" s="66" t="s">
        <v>9</v>
      </c>
      <c r="C7" s="81">
        <v>14736</v>
      </c>
      <c r="D7" s="81">
        <v>242959.65</v>
      </c>
      <c r="E7" s="81">
        <v>14186</v>
      </c>
      <c r="F7" s="81">
        <v>244330.299999999</v>
      </c>
      <c r="G7" s="82">
        <f t="shared" si="0"/>
        <v>550</v>
      </c>
      <c r="H7" s="82">
        <f t="shared" si="0"/>
        <v>-1370.6499999990046</v>
      </c>
    </row>
    <row r="8" spans="1:8" x14ac:dyDescent="0.3">
      <c r="A8" s="66" t="s">
        <v>53</v>
      </c>
      <c r="B8" s="66" t="s">
        <v>30</v>
      </c>
      <c r="C8" s="81">
        <v>4501</v>
      </c>
      <c r="D8" s="81">
        <v>34407.320000000102</v>
      </c>
      <c r="E8" s="81">
        <v>5252</v>
      </c>
      <c r="F8" s="81">
        <v>40960.299999999799</v>
      </c>
      <c r="G8" s="82">
        <f t="shared" si="0"/>
        <v>-751</v>
      </c>
      <c r="H8" s="82">
        <f t="shared" si="0"/>
        <v>-6552.9799999996976</v>
      </c>
    </row>
    <row r="9" spans="1:8" x14ac:dyDescent="0.3">
      <c r="A9" s="66" t="s">
        <v>53</v>
      </c>
      <c r="B9" s="66" t="s">
        <v>27</v>
      </c>
      <c r="C9" s="81">
        <v>1</v>
      </c>
      <c r="D9" s="81">
        <v>14</v>
      </c>
      <c r="E9" s="81">
        <v>2</v>
      </c>
      <c r="F9" s="81">
        <v>19.3</v>
      </c>
      <c r="G9" s="82">
        <f t="shared" si="0"/>
        <v>-1</v>
      </c>
      <c r="H9" s="82">
        <f t="shared" si="0"/>
        <v>-5.3000000000000007</v>
      </c>
    </row>
    <row r="10" spans="1:8" x14ac:dyDescent="0.3">
      <c r="A10" s="66" t="s">
        <v>53</v>
      </c>
      <c r="B10" s="66" t="s">
        <v>15</v>
      </c>
      <c r="C10" s="81">
        <v>2453</v>
      </c>
      <c r="D10" s="81">
        <v>21829.87</v>
      </c>
      <c r="E10" s="81">
        <v>2433</v>
      </c>
      <c r="F10" s="81">
        <v>21695.5</v>
      </c>
      <c r="G10" s="82">
        <f t="shared" si="0"/>
        <v>20</v>
      </c>
      <c r="H10" s="82">
        <f t="shared" si="0"/>
        <v>134.36999999999898</v>
      </c>
    </row>
    <row r="11" spans="1:8" x14ac:dyDescent="0.3">
      <c r="A11" s="66" t="s">
        <v>53</v>
      </c>
      <c r="B11" s="66" t="s">
        <v>16</v>
      </c>
      <c r="C11" s="81">
        <v>6508</v>
      </c>
      <c r="D11" s="81">
        <v>260991.22999999899</v>
      </c>
      <c r="E11" s="81">
        <v>3682</v>
      </c>
      <c r="F11" s="81">
        <v>187543.4</v>
      </c>
      <c r="G11" s="82">
        <f t="shared" si="0"/>
        <v>2826</v>
      </c>
      <c r="H11" s="82">
        <f t="shared" si="0"/>
        <v>73447.829999998998</v>
      </c>
    </row>
    <row r="12" spans="1:8" x14ac:dyDescent="0.3">
      <c r="A12" s="66" t="s">
        <v>53</v>
      </c>
      <c r="B12" s="66" t="s">
        <v>19</v>
      </c>
      <c r="C12" s="81">
        <v>9</v>
      </c>
      <c r="D12" s="81">
        <v>18.93</v>
      </c>
      <c r="E12" s="81"/>
      <c r="F12" s="81"/>
      <c r="G12" s="82">
        <f t="shared" si="0"/>
        <v>9</v>
      </c>
      <c r="H12" s="82">
        <f t="shared" si="0"/>
        <v>18.93</v>
      </c>
    </row>
    <row r="13" spans="1:8" x14ac:dyDescent="0.3">
      <c r="A13" s="66" t="s">
        <v>53</v>
      </c>
      <c r="B13" s="66" t="s">
        <v>20</v>
      </c>
      <c r="C13" s="81">
        <v>7670</v>
      </c>
      <c r="D13" s="81">
        <v>136303.79999999999</v>
      </c>
      <c r="E13" s="81">
        <v>5861</v>
      </c>
      <c r="F13" s="81">
        <v>118833.3</v>
      </c>
      <c r="G13" s="82">
        <f t="shared" si="0"/>
        <v>1809</v>
      </c>
      <c r="H13" s="82">
        <f t="shared" si="0"/>
        <v>17470.499999999985</v>
      </c>
    </row>
    <row r="14" spans="1:8" x14ac:dyDescent="0.3">
      <c r="A14" s="66" t="s">
        <v>53</v>
      </c>
      <c r="B14" s="66" t="s">
        <v>21</v>
      </c>
      <c r="C14" s="81">
        <v>63</v>
      </c>
      <c r="D14" s="81">
        <v>229.53</v>
      </c>
      <c r="E14" s="81">
        <v>20</v>
      </c>
      <c r="F14" s="81">
        <v>100.6</v>
      </c>
      <c r="G14" s="82">
        <f t="shared" si="0"/>
        <v>43</v>
      </c>
      <c r="H14" s="82">
        <f t="shared" si="0"/>
        <v>128.93</v>
      </c>
    </row>
    <row r="15" spans="1:8" x14ac:dyDescent="0.3">
      <c r="A15" s="66" t="s">
        <v>53</v>
      </c>
      <c r="B15" s="66" t="s">
        <v>23</v>
      </c>
      <c r="C15" s="81">
        <v>10252</v>
      </c>
      <c r="D15" s="81">
        <v>176889.99</v>
      </c>
      <c r="E15" s="81">
        <v>10253</v>
      </c>
      <c r="F15" s="81">
        <v>204179.9</v>
      </c>
      <c r="G15" s="82">
        <f t="shared" si="0"/>
        <v>-1</v>
      </c>
      <c r="H15" s="82">
        <f t="shared" si="0"/>
        <v>-27289.910000000003</v>
      </c>
    </row>
    <row r="16" spans="1:8" x14ac:dyDescent="0.3">
      <c r="A16" s="66" t="s">
        <v>53</v>
      </c>
      <c r="B16" s="66" t="s">
        <v>32</v>
      </c>
      <c r="C16" s="81">
        <v>14014</v>
      </c>
      <c r="D16" s="81">
        <v>657231</v>
      </c>
      <c r="E16" s="81">
        <v>13991</v>
      </c>
      <c r="F16" s="81">
        <v>673820.09999999905</v>
      </c>
      <c r="G16" s="82">
        <f t="shared" si="0"/>
        <v>23</v>
      </c>
      <c r="H16" s="82">
        <f t="shared" si="0"/>
        <v>-16589.099999999045</v>
      </c>
    </row>
    <row r="17" spans="1:8" x14ac:dyDescent="0.3">
      <c r="A17" s="66" t="s">
        <v>55</v>
      </c>
      <c r="B17" s="66" t="s">
        <v>7</v>
      </c>
      <c r="C17" s="81">
        <v>28</v>
      </c>
      <c r="D17" s="81">
        <v>11337.9</v>
      </c>
      <c r="E17" s="81">
        <v>35</v>
      </c>
      <c r="F17" s="81">
        <v>11915.3</v>
      </c>
      <c r="G17" s="82">
        <f t="shared" si="0"/>
        <v>-7</v>
      </c>
      <c r="H17" s="82">
        <f t="shared" si="0"/>
        <v>-577.39999999999964</v>
      </c>
    </row>
    <row r="18" spans="1:8" x14ac:dyDescent="0.3">
      <c r="A18" s="66" t="s">
        <v>55</v>
      </c>
      <c r="B18" s="66" t="s">
        <v>15</v>
      </c>
      <c r="C18" s="81">
        <v>12</v>
      </c>
      <c r="D18" s="81">
        <v>1067.5</v>
      </c>
      <c r="E18" s="81">
        <v>19</v>
      </c>
      <c r="F18" s="81">
        <v>1256.7</v>
      </c>
      <c r="G18" s="82">
        <f t="shared" si="0"/>
        <v>-7</v>
      </c>
      <c r="H18" s="82">
        <f t="shared" si="0"/>
        <v>-189.20000000000005</v>
      </c>
    </row>
    <row r="19" spans="1:8" x14ac:dyDescent="0.3">
      <c r="A19" s="66" t="s">
        <v>55</v>
      </c>
      <c r="B19" s="66" t="s">
        <v>23</v>
      </c>
      <c r="C19" s="81">
        <v>4</v>
      </c>
      <c r="D19" s="81">
        <v>61</v>
      </c>
      <c r="E19" s="81">
        <v>7</v>
      </c>
      <c r="F19" s="81">
        <v>72.900000000000006</v>
      </c>
      <c r="G19" s="82">
        <f t="shared" si="0"/>
        <v>-3</v>
      </c>
      <c r="H19" s="82">
        <f t="shared" si="0"/>
        <v>-11.900000000000006</v>
      </c>
    </row>
    <row r="20" spans="1:8" x14ac:dyDescent="0.3">
      <c r="A20" s="66" t="s">
        <v>56</v>
      </c>
      <c r="B20" s="66" t="s">
        <v>7</v>
      </c>
      <c r="C20" s="81">
        <v>848</v>
      </c>
      <c r="D20" s="81">
        <v>30927.200000000001</v>
      </c>
      <c r="E20" s="81">
        <v>826</v>
      </c>
      <c r="F20" s="81">
        <v>28139.200000000001</v>
      </c>
      <c r="G20" s="82">
        <f t="shared" si="0"/>
        <v>22</v>
      </c>
      <c r="H20" s="82">
        <f t="shared" si="0"/>
        <v>2788</v>
      </c>
    </row>
    <row r="21" spans="1:8" x14ac:dyDescent="0.3">
      <c r="A21" s="66" t="s">
        <v>56</v>
      </c>
      <c r="B21" s="66" t="s">
        <v>8</v>
      </c>
      <c r="C21" s="81">
        <v>9</v>
      </c>
      <c r="D21" s="81">
        <v>201.22</v>
      </c>
      <c r="E21" s="81">
        <v>8</v>
      </c>
      <c r="F21" s="81">
        <v>66.3</v>
      </c>
      <c r="G21" s="82">
        <f t="shared" si="0"/>
        <v>1</v>
      </c>
      <c r="H21" s="82">
        <f t="shared" si="0"/>
        <v>134.92000000000002</v>
      </c>
    </row>
    <row r="22" spans="1:8" x14ac:dyDescent="0.3">
      <c r="A22" s="66" t="s">
        <v>56</v>
      </c>
      <c r="B22" s="66" t="s">
        <v>9</v>
      </c>
      <c r="C22" s="81">
        <v>564</v>
      </c>
      <c r="D22" s="81">
        <v>43383.839999999997</v>
      </c>
      <c r="E22" s="81">
        <v>486</v>
      </c>
      <c r="F22" s="81">
        <v>34508.6</v>
      </c>
      <c r="G22" s="82">
        <f t="shared" si="0"/>
        <v>78</v>
      </c>
      <c r="H22" s="82">
        <f t="shared" si="0"/>
        <v>8875.239999999998</v>
      </c>
    </row>
    <row r="23" spans="1:8" x14ac:dyDescent="0.3">
      <c r="A23" s="66" t="s">
        <v>56</v>
      </c>
      <c r="B23" s="66" t="s">
        <v>11</v>
      </c>
      <c r="C23" s="81">
        <v>3</v>
      </c>
      <c r="D23" s="81">
        <v>29.32</v>
      </c>
      <c r="E23" s="81"/>
      <c r="F23" s="81"/>
      <c r="G23" s="82">
        <f t="shared" si="0"/>
        <v>3</v>
      </c>
      <c r="H23" s="82">
        <f t="shared" si="0"/>
        <v>29.32</v>
      </c>
    </row>
    <row r="24" spans="1:8" x14ac:dyDescent="0.3">
      <c r="A24" s="66" t="s">
        <v>56</v>
      </c>
      <c r="B24" s="66" t="s">
        <v>30</v>
      </c>
      <c r="C24" s="81">
        <v>589</v>
      </c>
      <c r="D24" s="81">
        <v>13567.18</v>
      </c>
      <c r="E24" s="81">
        <v>565</v>
      </c>
      <c r="F24" s="81">
        <v>11129.8</v>
      </c>
      <c r="G24" s="82">
        <f t="shared" si="0"/>
        <v>24</v>
      </c>
      <c r="H24" s="82">
        <f t="shared" si="0"/>
        <v>2437.380000000001</v>
      </c>
    </row>
    <row r="25" spans="1:8" x14ac:dyDescent="0.3">
      <c r="A25" s="66" t="s">
        <v>56</v>
      </c>
      <c r="B25" s="66" t="s">
        <v>13</v>
      </c>
      <c r="C25" s="81">
        <v>3</v>
      </c>
      <c r="D25" s="81">
        <v>7.3</v>
      </c>
      <c r="E25" s="81">
        <v>3</v>
      </c>
      <c r="F25" s="81">
        <v>7.3</v>
      </c>
      <c r="G25" s="82">
        <f t="shared" si="0"/>
        <v>0</v>
      </c>
      <c r="H25" s="82">
        <f t="shared" si="0"/>
        <v>0</v>
      </c>
    </row>
    <row r="26" spans="1:8" x14ac:dyDescent="0.3">
      <c r="A26" s="66" t="s">
        <v>56</v>
      </c>
      <c r="B26" s="66" t="s">
        <v>29</v>
      </c>
      <c r="C26" s="81">
        <v>68</v>
      </c>
      <c r="D26" s="81">
        <v>6295.76</v>
      </c>
      <c r="E26" s="81">
        <v>56</v>
      </c>
      <c r="F26" s="81">
        <v>6210.6</v>
      </c>
      <c r="G26" s="82">
        <f t="shared" si="0"/>
        <v>12</v>
      </c>
      <c r="H26" s="82">
        <f t="shared" si="0"/>
        <v>85.159999999999854</v>
      </c>
    </row>
    <row r="27" spans="1:8" x14ac:dyDescent="0.3">
      <c r="A27" s="66" t="s">
        <v>56</v>
      </c>
      <c r="B27" s="66" t="s">
        <v>14</v>
      </c>
      <c r="C27" s="81">
        <v>5</v>
      </c>
      <c r="D27" s="81">
        <v>5.69</v>
      </c>
      <c r="E27" s="81">
        <v>5</v>
      </c>
      <c r="F27" s="81">
        <v>5</v>
      </c>
      <c r="G27" s="82">
        <f t="shared" si="0"/>
        <v>0</v>
      </c>
      <c r="H27" s="82">
        <f t="shared" si="0"/>
        <v>0.69000000000000039</v>
      </c>
    </row>
    <row r="28" spans="1:8" x14ac:dyDescent="0.3">
      <c r="A28" s="66" t="s">
        <v>56</v>
      </c>
      <c r="B28" s="66" t="s">
        <v>15</v>
      </c>
      <c r="C28" s="81">
        <v>222</v>
      </c>
      <c r="D28" s="81">
        <v>4981.96</v>
      </c>
      <c r="E28" s="81">
        <v>219</v>
      </c>
      <c r="F28" s="81">
        <v>4604.7</v>
      </c>
      <c r="G28" s="82">
        <f t="shared" si="0"/>
        <v>3</v>
      </c>
      <c r="H28" s="82">
        <f t="shared" si="0"/>
        <v>377.26000000000022</v>
      </c>
    </row>
    <row r="29" spans="1:8" x14ac:dyDescent="0.3">
      <c r="A29" s="66" t="s">
        <v>56</v>
      </c>
      <c r="B29" s="66" t="s">
        <v>16</v>
      </c>
      <c r="C29" s="81">
        <v>2</v>
      </c>
      <c r="D29" s="81">
        <v>427.7</v>
      </c>
      <c r="E29" s="81">
        <v>2</v>
      </c>
      <c r="F29" s="81">
        <v>427.7</v>
      </c>
      <c r="G29" s="82">
        <f t="shared" si="0"/>
        <v>0</v>
      </c>
      <c r="H29" s="82">
        <f t="shared" si="0"/>
        <v>0</v>
      </c>
    </row>
    <row r="30" spans="1:8" x14ac:dyDescent="0.3">
      <c r="A30" s="66" t="s">
        <v>56</v>
      </c>
      <c r="B30" s="66" t="s">
        <v>17</v>
      </c>
      <c r="C30" s="81">
        <v>3</v>
      </c>
      <c r="D30" s="81">
        <v>15.4</v>
      </c>
      <c r="E30" s="81">
        <v>3</v>
      </c>
      <c r="F30" s="81">
        <v>15.4</v>
      </c>
      <c r="G30" s="82">
        <f t="shared" si="0"/>
        <v>0</v>
      </c>
      <c r="H30" s="82">
        <f t="shared" si="0"/>
        <v>0</v>
      </c>
    </row>
    <row r="31" spans="1:8" x14ac:dyDescent="0.3">
      <c r="A31" s="66" t="s">
        <v>56</v>
      </c>
      <c r="B31" s="66" t="s">
        <v>18</v>
      </c>
      <c r="C31" s="81">
        <v>36</v>
      </c>
      <c r="D31" s="81">
        <v>1107.1199999999999</v>
      </c>
      <c r="E31" s="81">
        <v>33</v>
      </c>
      <c r="F31" s="81">
        <v>1271.2</v>
      </c>
      <c r="G31" s="82">
        <f t="shared" si="0"/>
        <v>3</v>
      </c>
      <c r="H31" s="82">
        <f t="shared" si="0"/>
        <v>-164.08000000000015</v>
      </c>
    </row>
    <row r="32" spans="1:8" x14ac:dyDescent="0.3">
      <c r="A32" s="66" t="s">
        <v>56</v>
      </c>
      <c r="B32" s="66" t="s">
        <v>19</v>
      </c>
      <c r="C32" s="81">
        <v>1</v>
      </c>
      <c r="D32" s="81">
        <v>3.23</v>
      </c>
      <c r="E32" s="81"/>
      <c r="F32" s="81"/>
      <c r="G32" s="82">
        <f t="shared" si="0"/>
        <v>1</v>
      </c>
      <c r="H32" s="82">
        <f t="shared" si="0"/>
        <v>3.23</v>
      </c>
    </row>
    <row r="33" spans="1:8" x14ac:dyDescent="0.3">
      <c r="A33" s="66" t="s">
        <v>56</v>
      </c>
      <c r="B33" s="66" t="s">
        <v>28</v>
      </c>
      <c r="C33" s="81">
        <v>1</v>
      </c>
      <c r="D33" s="81">
        <v>30.96</v>
      </c>
      <c r="E33" s="81"/>
      <c r="F33" s="81"/>
      <c r="G33" s="82">
        <f t="shared" si="0"/>
        <v>1</v>
      </c>
      <c r="H33" s="82">
        <f t="shared" si="0"/>
        <v>30.96</v>
      </c>
    </row>
    <row r="34" spans="1:8" x14ac:dyDescent="0.3">
      <c r="A34" s="66" t="s">
        <v>56</v>
      </c>
      <c r="B34" s="66" t="s">
        <v>20</v>
      </c>
      <c r="C34" s="81">
        <v>13</v>
      </c>
      <c r="D34" s="81">
        <v>40.74</v>
      </c>
      <c r="E34" s="81">
        <v>11</v>
      </c>
      <c r="F34" s="81">
        <v>37.4</v>
      </c>
      <c r="G34" s="82">
        <f t="shared" si="0"/>
        <v>2</v>
      </c>
      <c r="H34" s="82">
        <f t="shared" si="0"/>
        <v>3.3400000000000034</v>
      </c>
    </row>
    <row r="35" spans="1:8" x14ac:dyDescent="0.3">
      <c r="A35" s="66" t="s">
        <v>56</v>
      </c>
      <c r="B35" s="66" t="s">
        <v>21</v>
      </c>
      <c r="C35" s="81">
        <v>3</v>
      </c>
      <c r="D35" s="81">
        <v>20.23</v>
      </c>
      <c r="E35" s="81">
        <v>2</v>
      </c>
      <c r="F35" s="81">
        <v>18.3</v>
      </c>
      <c r="G35" s="82">
        <f t="shared" si="0"/>
        <v>1</v>
      </c>
      <c r="H35" s="82">
        <f t="shared" si="0"/>
        <v>1.9299999999999997</v>
      </c>
    </row>
    <row r="36" spans="1:8" x14ac:dyDescent="0.3">
      <c r="A36" s="66" t="s">
        <v>56</v>
      </c>
      <c r="B36" s="66" t="s">
        <v>23</v>
      </c>
      <c r="C36" s="81">
        <v>1092</v>
      </c>
      <c r="D36" s="81">
        <v>111109.85</v>
      </c>
      <c r="E36" s="81">
        <v>1072</v>
      </c>
      <c r="F36" s="81">
        <v>111268.7</v>
      </c>
      <c r="G36" s="82">
        <f t="shared" si="0"/>
        <v>20</v>
      </c>
      <c r="H36" s="82">
        <f t="shared" si="0"/>
        <v>-158.84999999999127</v>
      </c>
    </row>
    <row r="37" spans="1:8" x14ac:dyDescent="0.3">
      <c r="A37" s="66" t="s">
        <v>56</v>
      </c>
      <c r="B37" s="66" t="s">
        <v>32</v>
      </c>
      <c r="C37" s="81">
        <v>1638</v>
      </c>
      <c r="D37" s="81">
        <v>406931</v>
      </c>
      <c r="E37" s="81">
        <v>1662</v>
      </c>
      <c r="F37" s="81">
        <v>418178.1</v>
      </c>
      <c r="G37" s="82">
        <f t="shared" si="0"/>
        <v>-24</v>
      </c>
      <c r="H37" s="82">
        <f t="shared" si="0"/>
        <v>-11247.099999999977</v>
      </c>
    </row>
    <row r="38" spans="1:8" x14ac:dyDescent="0.3">
      <c r="A38" s="66" t="s">
        <v>57</v>
      </c>
      <c r="B38" s="66" t="s">
        <v>7</v>
      </c>
      <c r="C38" s="81">
        <v>4</v>
      </c>
      <c r="D38" s="81">
        <v>15.8</v>
      </c>
      <c r="E38" s="81">
        <v>7</v>
      </c>
      <c r="F38" s="81">
        <v>18.2</v>
      </c>
      <c r="G38" s="82">
        <f t="shared" si="0"/>
        <v>-3</v>
      </c>
      <c r="H38" s="82">
        <f t="shared" si="0"/>
        <v>-2.3999999999999986</v>
      </c>
    </row>
    <row r="39" spans="1:8" x14ac:dyDescent="0.3">
      <c r="A39" s="66" t="s">
        <v>57</v>
      </c>
      <c r="B39" s="66" t="s">
        <v>8</v>
      </c>
      <c r="C39" s="81">
        <v>1</v>
      </c>
      <c r="D39" s="81">
        <v>1.17</v>
      </c>
      <c r="E39" s="81"/>
      <c r="F39" s="81"/>
      <c r="G39" s="82">
        <f t="shared" si="0"/>
        <v>1</v>
      </c>
      <c r="H39" s="82">
        <f t="shared" si="0"/>
        <v>1.17</v>
      </c>
    </row>
    <row r="40" spans="1:8" x14ac:dyDescent="0.3">
      <c r="A40" s="66" t="s">
        <v>57</v>
      </c>
      <c r="B40" s="66" t="s">
        <v>9</v>
      </c>
      <c r="C40" s="81">
        <v>5267</v>
      </c>
      <c r="D40" s="81">
        <v>229878.94</v>
      </c>
      <c r="E40" s="81">
        <v>2992</v>
      </c>
      <c r="F40" s="81">
        <v>109748.8</v>
      </c>
      <c r="G40" s="82">
        <f t="shared" si="0"/>
        <v>2275</v>
      </c>
      <c r="H40" s="82">
        <f t="shared" si="0"/>
        <v>120130.14</v>
      </c>
    </row>
    <row r="41" spans="1:8" x14ac:dyDescent="0.3">
      <c r="A41" s="66" t="s">
        <v>57</v>
      </c>
      <c r="B41" s="66" t="s">
        <v>30</v>
      </c>
      <c r="C41" s="81">
        <v>7826</v>
      </c>
      <c r="D41" s="81">
        <v>231766.06000000099</v>
      </c>
      <c r="E41" s="81">
        <v>9466</v>
      </c>
      <c r="F41" s="81">
        <v>295983.3</v>
      </c>
      <c r="G41" s="82">
        <f t="shared" si="0"/>
        <v>-1640</v>
      </c>
      <c r="H41" s="82">
        <f t="shared" si="0"/>
        <v>-64217.239999999001</v>
      </c>
    </row>
    <row r="42" spans="1:8" x14ac:dyDescent="0.3">
      <c r="A42" s="66" t="s">
        <v>57</v>
      </c>
      <c r="B42" s="66" t="s">
        <v>27</v>
      </c>
      <c r="C42" s="81">
        <v>14549</v>
      </c>
      <c r="D42" s="81">
        <v>1914958.08</v>
      </c>
      <c r="E42" s="81">
        <v>13494</v>
      </c>
      <c r="F42" s="81">
        <v>1713711.3999999899</v>
      </c>
      <c r="G42" s="82">
        <f t="shared" si="0"/>
        <v>1055</v>
      </c>
      <c r="H42" s="82">
        <f t="shared" si="0"/>
        <v>201246.68000001018</v>
      </c>
    </row>
    <row r="43" spans="1:8" x14ac:dyDescent="0.3">
      <c r="A43" s="66" t="s">
        <v>57</v>
      </c>
      <c r="B43" s="66" t="s">
        <v>31</v>
      </c>
      <c r="C43" s="81">
        <v>9445</v>
      </c>
      <c r="D43" s="81">
        <v>153601.46</v>
      </c>
      <c r="E43" s="81">
        <v>11202</v>
      </c>
      <c r="F43" s="81">
        <v>125118</v>
      </c>
      <c r="G43" s="82">
        <f t="shared" si="0"/>
        <v>-1757</v>
      </c>
      <c r="H43" s="82">
        <f t="shared" si="0"/>
        <v>28483.459999999992</v>
      </c>
    </row>
    <row r="44" spans="1:8" x14ac:dyDescent="0.3">
      <c r="A44" s="66" t="s">
        <v>57</v>
      </c>
      <c r="B44" s="66" t="s">
        <v>15</v>
      </c>
      <c r="C44" s="81">
        <v>1042</v>
      </c>
      <c r="D44" s="81">
        <v>11469.31</v>
      </c>
      <c r="E44" s="81">
        <v>1259</v>
      </c>
      <c r="F44" s="81">
        <v>13722.2</v>
      </c>
      <c r="G44" s="82">
        <f t="shared" si="0"/>
        <v>-217</v>
      </c>
      <c r="H44" s="82">
        <f t="shared" si="0"/>
        <v>-2252.8900000000012</v>
      </c>
    </row>
    <row r="45" spans="1:8" x14ac:dyDescent="0.3">
      <c r="A45" s="66" t="s">
        <v>57</v>
      </c>
      <c r="B45" s="66" t="s">
        <v>16</v>
      </c>
      <c r="C45" s="81">
        <v>165</v>
      </c>
      <c r="D45" s="81">
        <v>6177.46</v>
      </c>
      <c r="E45" s="81">
        <v>54</v>
      </c>
      <c r="F45" s="81">
        <v>2246.4</v>
      </c>
      <c r="G45" s="82">
        <f t="shared" si="0"/>
        <v>111</v>
      </c>
      <c r="H45" s="82">
        <f t="shared" si="0"/>
        <v>3931.06</v>
      </c>
    </row>
    <row r="46" spans="1:8" x14ac:dyDescent="0.3">
      <c r="A46" s="66" t="s">
        <v>57</v>
      </c>
      <c r="B46" s="66" t="s">
        <v>18</v>
      </c>
      <c r="C46" s="81">
        <v>2</v>
      </c>
      <c r="D46" s="81">
        <v>2.5</v>
      </c>
      <c r="E46" s="81">
        <v>1</v>
      </c>
      <c r="F46" s="81">
        <v>1.4</v>
      </c>
      <c r="G46" s="82">
        <f t="shared" si="0"/>
        <v>1</v>
      </c>
      <c r="H46" s="82">
        <f t="shared" si="0"/>
        <v>1.1000000000000001</v>
      </c>
    </row>
    <row r="47" spans="1:8" x14ac:dyDescent="0.3">
      <c r="A47" s="66" t="s">
        <v>57</v>
      </c>
      <c r="B47" s="66" t="s">
        <v>20</v>
      </c>
      <c r="C47" s="81">
        <v>20680</v>
      </c>
      <c r="D47" s="81">
        <v>2329418.3199999998</v>
      </c>
      <c r="E47" s="81">
        <v>20449</v>
      </c>
      <c r="F47" s="81">
        <v>2295486.9000000102</v>
      </c>
      <c r="G47" s="82">
        <f t="shared" si="0"/>
        <v>231</v>
      </c>
      <c r="H47" s="82">
        <f t="shared" si="0"/>
        <v>33931.419999989681</v>
      </c>
    </row>
    <row r="48" spans="1:8" x14ac:dyDescent="0.3">
      <c r="A48" s="66" t="s">
        <v>57</v>
      </c>
      <c r="B48" s="66" t="s">
        <v>21</v>
      </c>
      <c r="C48" s="81">
        <v>104</v>
      </c>
      <c r="D48" s="81">
        <v>669.46</v>
      </c>
      <c r="E48" s="81">
        <v>67</v>
      </c>
      <c r="F48" s="81">
        <v>322</v>
      </c>
      <c r="G48" s="82">
        <f t="shared" si="0"/>
        <v>37</v>
      </c>
      <c r="H48" s="82">
        <f t="shared" si="0"/>
        <v>347.46000000000004</v>
      </c>
    </row>
    <row r="49" spans="1:8" x14ac:dyDescent="0.3">
      <c r="A49" s="66" t="s">
        <v>57</v>
      </c>
      <c r="B49" s="66" t="s">
        <v>23</v>
      </c>
      <c r="C49" s="81">
        <v>15614</v>
      </c>
      <c r="D49" s="81">
        <v>872524.11999999802</v>
      </c>
      <c r="E49" s="81">
        <v>17668</v>
      </c>
      <c r="F49" s="81">
        <v>1131399.1000000001</v>
      </c>
      <c r="G49" s="82">
        <f t="shared" si="0"/>
        <v>-2054</v>
      </c>
      <c r="H49" s="82">
        <f t="shared" si="0"/>
        <v>-258874.98000000208</v>
      </c>
    </row>
    <row r="50" spans="1:8" x14ac:dyDescent="0.3">
      <c r="A50" s="66" t="s">
        <v>57</v>
      </c>
      <c r="B50" s="66" t="s">
        <v>32</v>
      </c>
      <c r="C50" s="81">
        <v>8810</v>
      </c>
      <c r="D50" s="81">
        <v>1148575</v>
      </c>
      <c r="E50" s="81">
        <v>8746</v>
      </c>
      <c r="F50" s="81">
        <v>1147473</v>
      </c>
      <c r="G50" s="82">
        <f t="shared" si="0"/>
        <v>64</v>
      </c>
      <c r="H50" s="82">
        <f t="shared" si="0"/>
        <v>1102</v>
      </c>
    </row>
    <row r="51" spans="1:8" x14ac:dyDescent="0.3">
      <c r="A51" s="66" t="s">
        <v>58</v>
      </c>
      <c r="B51" s="66" t="s">
        <v>7</v>
      </c>
      <c r="C51" s="81">
        <v>2678</v>
      </c>
      <c r="D51" s="81">
        <v>183037.95</v>
      </c>
      <c r="E51" s="81">
        <v>3242</v>
      </c>
      <c r="F51" s="81">
        <v>211368.7</v>
      </c>
      <c r="G51" s="82">
        <f t="shared" si="0"/>
        <v>-564</v>
      </c>
      <c r="H51" s="82">
        <f t="shared" si="0"/>
        <v>-28330.75</v>
      </c>
    </row>
    <row r="52" spans="1:8" x14ac:dyDescent="0.3">
      <c r="A52" s="66" t="s">
        <v>58</v>
      </c>
      <c r="B52" s="66" t="s">
        <v>8</v>
      </c>
      <c r="C52" s="81">
        <v>19</v>
      </c>
      <c r="D52" s="81">
        <v>315.13</v>
      </c>
      <c r="E52" s="81">
        <v>17</v>
      </c>
      <c r="F52" s="81">
        <v>364.3</v>
      </c>
      <c r="G52" s="82">
        <f t="shared" si="0"/>
        <v>2</v>
      </c>
      <c r="H52" s="82">
        <f t="shared" si="0"/>
        <v>-49.170000000000016</v>
      </c>
    </row>
    <row r="53" spans="1:8" x14ac:dyDescent="0.3">
      <c r="A53" s="66" t="s">
        <v>58</v>
      </c>
      <c r="B53" s="66" t="s">
        <v>9</v>
      </c>
      <c r="C53" s="81">
        <v>4554</v>
      </c>
      <c r="D53" s="81">
        <v>340402.98</v>
      </c>
      <c r="E53" s="81">
        <v>5031</v>
      </c>
      <c r="F53" s="81">
        <v>344316.5</v>
      </c>
      <c r="G53" s="82">
        <f t="shared" si="0"/>
        <v>-477</v>
      </c>
      <c r="H53" s="82">
        <f t="shared" si="0"/>
        <v>-3913.5200000000186</v>
      </c>
    </row>
    <row r="54" spans="1:8" x14ac:dyDescent="0.3">
      <c r="A54" s="66" t="s">
        <v>58</v>
      </c>
      <c r="B54" s="66" t="s">
        <v>11</v>
      </c>
      <c r="C54" s="81">
        <v>2</v>
      </c>
      <c r="D54" s="81">
        <v>30.54</v>
      </c>
      <c r="E54" s="81"/>
      <c r="F54" s="81"/>
      <c r="G54" s="82">
        <f t="shared" si="0"/>
        <v>2</v>
      </c>
      <c r="H54" s="82">
        <f t="shared" si="0"/>
        <v>30.54</v>
      </c>
    </row>
    <row r="55" spans="1:8" x14ac:dyDescent="0.3">
      <c r="A55" s="66" t="s">
        <v>58</v>
      </c>
      <c r="B55" s="66" t="s">
        <v>30</v>
      </c>
      <c r="C55" s="81">
        <v>816</v>
      </c>
      <c r="D55" s="81">
        <v>10826.12</v>
      </c>
      <c r="E55" s="81">
        <v>897</v>
      </c>
      <c r="F55" s="81">
        <v>11412.9</v>
      </c>
      <c r="G55" s="82">
        <f t="shared" si="0"/>
        <v>-81</v>
      </c>
      <c r="H55" s="82">
        <f t="shared" si="0"/>
        <v>-586.77999999999884</v>
      </c>
    </row>
    <row r="56" spans="1:8" x14ac:dyDescent="0.3">
      <c r="A56" s="66" t="s">
        <v>58</v>
      </c>
      <c r="B56" s="66" t="s">
        <v>13</v>
      </c>
      <c r="C56" s="81">
        <v>1</v>
      </c>
      <c r="D56" s="81">
        <v>8</v>
      </c>
      <c r="E56" s="81">
        <v>1</v>
      </c>
      <c r="F56" s="81">
        <v>8</v>
      </c>
      <c r="G56" s="82">
        <f t="shared" si="0"/>
        <v>0</v>
      </c>
      <c r="H56" s="82">
        <f t="shared" si="0"/>
        <v>0</v>
      </c>
    </row>
    <row r="57" spans="1:8" x14ac:dyDescent="0.3">
      <c r="A57" s="66" t="s">
        <v>58</v>
      </c>
      <c r="B57" s="66" t="s">
        <v>29</v>
      </c>
      <c r="C57" s="81">
        <v>112</v>
      </c>
      <c r="D57" s="81">
        <v>6650.56</v>
      </c>
      <c r="E57" s="81">
        <v>91</v>
      </c>
      <c r="F57" s="81">
        <v>4719.1000000000004</v>
      </c>
      <c r="G57" s="82">
        <f t="shared" si="0"/>
        <v>21</v>
      </c>
      <c r="H57" s="82">
        <f t="shared" si="0"/>
        <v>1931.46</v>
      </c>
    </row>
    <row r="58" spans="1:8" x14ac:dyDescent="0.3">
      <c r="A58" s="66" t="s">
        <v>58</v>
      </c>
      <c r="B58" s="66" t="s">
        <v>27</v>
      </c>
      <c r="C58" s="81">
        <v>58</v>
      </c>
      <c r="D58" s="81">
        <v>5124.74</v>
      </c>
      <c r="E58" s="81">
        <v>54</v>
      </c>
      <c r="F58" s="81">
        <v>3755.2</v>
      </c>
      <c r="G58" s="82">
        <f t="shared" si="0"/>
        <v>4</v>
      </c>
      <c r="H58" s="82">
        <f t="shared" si="0"/>
        <v>1369.54</v>
      </c>
    </row>
    <row r="59" spans="1:8" x14ac:dyDescent="0.3">
      <c r="A59" s="66" t="s">
        <v>58</v>
      </c>
      <c r="B59" s="66" t="s">
        <v>14</v>
      </c>
      <c r="C59" s="81">
        <v>2</v>
      </c>
      <c r="D59" s="81">
        <v>4.74</v>
      </c>
      <c r="E59" s="81"/>
      <c r="F59" s="81"/>
      <c r="G59" s="82">
        <f t="shared" si="0"/>
        <v>2</v>
      </c>
      <c r="H59" s="82">
        <f t="shared" si="0"/>
        <v>4.74</v>
      </c>
    </row>
    <row r="60" spans="1:8" x14ac:dyDescent="0.3">
      <c r="A60" s="66" t="s">
        <v>58</v>
      </c>
      <c r="B60" s="66" t="s">
        <v>15</v>
      </c>
      <c r="C60" s="81">
        <v>1914</v>
      </c>
      <c r="D60" s="81">
        <v>80568.44</v>
      </c>
      <c r="E60" s="81">
        <v>2342</v>
      </c>
      <c r="F60" s="81">
        <v>98922.000000000204</v>
      </c>
      <c r="G60" s="82">
        <f t="shared" si="0"/>
        <v>-428</v>
      </c>
      <c r="H60" s="82">
        <f t="shared" si="0"/>
        <v>-18353.560000000201</v>
      </c>
    </row>
    <row r="61" spans="1:8" x14ac:dyDescent="0.3">
      <c r="A61" s="66" t="s">
        <v>58</v>
      </c>
      <c r="B61" s="66" t="s">
        <v>16</v>
      </c>
      <c r="C61" s="81"/>
      <c r="D61" s="81"/>
      <c r="E61" s="81">
        <v>2</v>
      </c>
      <c r="F61" s="81">
        <v>388.5</v>
      </c>
      <c r="G61" s="82">
        <f t="shared" si="0"/>
        <v>-2</v>
      </c>
      <c r="H61" s="82">
        <f t="shared" si="0"/>
        <v>-388.5</v>
      </c>
    </row>
    <row r="62" spans="1:8" x14ac:dyDescent="0.3">
      <c r="A62" s="66" t="s">
        <v>58</v>
      </c>
      <c r="B62" s="66" t="s">
        <v>18</v>
      </c>
      <c r="C62" s="81">
        <v>629</v>
      </c>
      <c r="D62" s="81">
        <v>35570.160000000003</v>
      </c>
      <c r="E62" s="81">
        <v>773</v>
      </c>
      <c r="F62" s="81">
        <v>33656.199999999997</v>
      </c>
      <c r="G62" s="82">
        <f t="shared" si="0"/>
        <v>-144</v>
      </c>
      <c r="H62" s="82">
        <f t="shared" si="0"/>
        <v>1913.9600000000064</v>
      </c>
    </row>
    <row r="63" spans="1:8" x14ac:dyDescent="0.3">
      <c r="A63" s="66" t="s">
        <v>58</v>
      </c>
      <c r="B63" s="66" t="s">
        <v>28</v>
      </c>
      <c r="C63" s="81">
        <v>4</v>
      </c>
      <c r="D63" s="81">
        <v>188.16</v>
      </c>
      <c r="E63" s="81">
        <v>1</v>
      </c>
      <c r="F63" s="81">
        <v>15.1</v>
      </c>
      <c r="G63" s="82">
        <f t="shared" si="0"/>
        <v>3</v>
      </c>
      <c r="H63" s="82">
        <f t="shared" si="0"/>
        <v>173.06</v>
      </c>
    </row>
    <row r="64" spans="1:8" x14ac:dyDescent="0.3">
      <c r="A64" s="66" t="s">
        <v>58</v>
      </c>
      <c r="B64" s="66" t="s">
        <v>20</v>
      </c>
      <c r="C64" s="81">
        <v>2</v>
      </c>
      <c r="D64" s="81">
        <v>53.45</v>
      </c>
      <c r="E64" s="81">
        <v>2</v>
      </c>
      <c r="F64" s="81">
        <v>41.6</v>
      </c>
      <c r="G64" s="82">
        <f t="shared" si="0"/>
        <v>0</v>
      </c>
      <c r="H64" s="82">
        <f t="shared" si="0"/>
        <v>11.850000000000001</v>
      </c>
    </row>
    <row r="65" spans="1:8" x14ac:dyDescent="0.3">
      <c r="A65" s="66" t="s">
        <v>58</v>
      </c>
      <c r="B65" s="66" t="s">
        <v>21</v>
      </c>
      <c r="C65" s="81">
        <v>224</v>
      </c>
      <c r="D65" s="81">
        <v>10226.39</v>
      </c>
      <c r="E65" s="81">
        <v>200</v>
      </c>
      <c r="F65" s="81">
        <v>6299.6</v>
      </c>
      <c r="G65" s="82">
        <f t="shared" si="0"/>
        <v>24</v>
      </c>
      <c r="H65" s="82">
        <f t="shared" si="0"/>
        <v>3926.7899999999991</v>
      </c>
    </row>
    <row r="66" spans="1:8" x14ac:dyDescent="0.3">
      <c r="A66" s="66" t="s">
        <v>58</v>
      </c>
      <c r="B66" s="66" t="s">
        <v>22</v>
      </c>
      <c r="C66" s="81">
        <v>2041</v>
      </c>
      <c r="D66" s="81">
        <v>575193.92000000097</v>
      </c>
      <c r="E66" s="81">
        <v>2251</v>
      </c>
      <c r="F66" s="81">
        <v>591382.69999999995</v>
      </c>
      <c r="G66" s="82">
        <f t="shared" si="0"/>
        <v>-210</v>
      </c>
      <c r="H66" s="82">
        <f t="shared" si="0"/>
        <v>-16188.77999999898</v>
      </c>
    </row>
    <row r="67" spans="1:8" x14ac:dyDescent="0.3">
      <c r="A67" s="66" t="s">
        <v>58</v>
      </c>
      <c r="B67" s="66" t="s">
        <v>23</v>
      </c>
      <c r="C67" s="81">
        <v>5548</v>
      </c>
      <c r="D67" s="81">
        <v>541464.47</v>
      </c>
      <c r="E67" s="81">
        <v>6337</v>
      </c>
      <c r="F67" s="81">
        <v>596291.5</v>
      </c>
      <c r="G67" s="82">
        <f t="shared" si="0"/>
        <v>-789</v>
      </c>
      <c r="H67" s="82">
        <f t="shared" si="0"/>
        <v>-54827.030000000028</v>
      </c>
    </row>
    <row r="68" spans="1:8" x14ac:dyDescent="0.3">
      <c r="A68" s="66" t="s">
        <v>58</v>
      </c>
      <c r="B68" s="66" t="s">
        <v>32</v>
      </c>
      <c r="C68" s="81">
        <v>3173</v>
      </c>
      <c r="D68" s="81">
        <v>775147</v>
      </c>
      <c r="E68" s="81">
        <v>3588</v>
      </c>
      <c r="F68" s="81">
        <v>820243.29999999702</v>
      </c>
      <c r="G68" s="82">
        <f t="shared" si="0"/>
        <v>-415</v>
      </c>
      <c r="H68" s="82">
        <f t="shared" si="0"/>
        <v>-45096.29999999702</v>
      </c>
    </row>
    <row r="69" spans="1:8" x14ac:dyDescent="0.3">
      <c r="A69" s="66" t="s">
        <v>59</v>
      </c>
      <c r="B69" s="66" t="s">
        <v>7</v>
      </c>
      <c r="C69" s="81">
        <v>2628</v>
      </c>
      <c r="D69" s="81">
        <v>122611.68</v>
      </c>
      <c r="E69" s="81">
        <v>6318</v>
      </c>
      <c r="F69" s="81">
        <v>232712.7</v>
      </c>
      <c r="G69" s="82">
        <f t="shared" si="0"/>
        <v>-3690</v>
      </c>
      <c r="H69" s="82">
        <f t="shared" si="0"/>
        <v>-110101.02000000002</v>
      </c>
    </row>
    <row r="70" spans="1:8" x14ac:dyDescent="0.3">
      <c r="A70" s="66" t="s">
        <v>59</v>
      </c>
      <c r="B70" s="66" t="s">
        <v>8</v>
      </c>
      <c r="C70" s="81">
        <v>37</v>
      </c>
      <c r="D70" s="81">
        <v>2517.29</v>
      </c>
      <c r="E70" s="81">
        <v>10</v>
      </c>
      <c r="F70" s="81">
        <v>237</v>
      </c>
      <c r="G70" s="82">
        <f t="shared" ref="G70:H133" si="1">C70-E70</f>
        <v>27</v>
      </c>
      <c r="H70" s="82">
        <f t="shared" si="1"/>
        <v>2280.29</v>
      </c>
    </row>
    <row r="71" spans="1:8" x14ac:dyDescent="0.3">
      <c r="A71" s="66" t="s">
        <v>59</v>
      </c>
      <c r="B71" s="66" t="s">
        <v>9</v>
      </c>
      <c r="C71" s="81">
        <v>8876</v>
      </c>
      <c r="D71" s="81">
        <v>1490962.94</v>
      </c>
      <c r="E71" s="81">
        <v>7925</v>
      </c>
      <c r="F71" s="81">
        <v>1112737.6000000001</v>
      </c>
      <c r="G71" s="82">
        <f t="shared" si="1"/>
        <v>951</v>
      </c>
      <c r="H71" s="82">
        <f t="shared" si="1"/>
        <v>378225.33999999985</v>
      </c>
    </row>
    <row r="72" spans="1:8" x14ac:dyDescent="0.3">
      <c r="A72" s="66" t="s">
        <v>59</v>
      </c>
      <c r="B72" s="66" t="s">
        <v>11</v>
      </c>
      <c r="C72" s="81">
        <v>23</v>
      </c>
      <c r="D72" s="81">
        <v>864.98</v>
      </c>
      <c r="E72" s="81">
        <v>4</v>
      </c>
      <c r="F72" s="81">
        <v>211.4</v>
      </c>
      <c r="G72" s="82">
        <f t="shared" si="1"/>
        <v>19</v>
      </c>
      <c r="H72" s="82">
        <f t="shared" si="1"/>
        <v>653.58000000000004</v>
      </c>
    </row>
    <row r="73" spans="1:8" x14ac:dyDescent="0.3">
      <c r="A73" s="66" t="s">
        <v>59</v>
      </c>
      <c r="B73" s="66" t="s">
        <v>30</v>
      </c>
      <c r="C73" s="81">
        <v>2625</v>
      </c>
      <c r="D73" s="81">
        <v>246982.29</v>
      </c>
      <c r="E73" s="81">
        <v>4084</v>
      </c>
      <c r="F73" s="81">
        <v>327409.8</v>
      </c>
      <c r="G73" s="82">
        <f t="shared" si="1"/>
        <v>-1459</v>
      </c>
      <c r="H73" s="82">
        <f t="shared" si="1"/>
        <v>-80427.50999999998</v>
      </c>
    </row>
    <row r="74" spans="1:8" x14ac:dyDescent="0.3">
      <c r="A74" s="66" t="s">
        <v>59</v>
      </c>
      <c r="B74" s="66" t="s">
        <v>15</v>
      </c>
      <c r="C74" s="81">
        <v>1726</v>
      </c>
      <c r="D74" s="81">
        <v>28308.63</v>
      </c>
      <c r="E74" s="81">
        <v>3447</v>
      </c>
      <c r="F74" s="81">
        <v>48877.8999999999</v>
      </c>
      <c r="G74" s="82">
        <f t="shared" si="1"/>
        <v>-1721</v>
      </c>
      <c r="H74" s="82">
        <f t="shared" si="1"/>
        <v>-20569.269999999899</v>
      </c>
    </row>
    <row r="75" spans="1:8" x14ac:dyDescent="0.3">
      <c r="A75" s="66" t="s">
        <v>59</v>
      </c>
      <c r="B75" s="66" t="s">
        <v>16</v>
      </c>
      <c r="C75" s="81">
        <v>1</v>
      </c>
      <c r="D75" s="81">
        <v>74.7</v>
      </c>
      <c r="E75" s="81">
        <v>1</v>
      </c>
      <c r="F75" s="81">
        <v>74.7</v>
      </c>
      <c r="G75" s="82">
        <f t="shared" si="1"/>
        <v>0</v>
      </c>
      <c r="H75" s="82">
        <f t="shared" si="1"/>
        <v>0</v>
      </c>
    </row>
    <row r="76" spans="1:8" x14ac:dyDescent="0.3">
      <c r="A76" s="66" t="s">
        <v>59</v>
      </c>
      <c r="B76" s="66" t="s">
        <v>18</v>
      </c>
      <c r="C76" s="81">
        <v>39</v>
      </c>
      <c r="D76" s="81">
        <v>1321.3</v>
      </c>
      <c r="E76" s="81">
        <v>45</v>
      </c>
      <c r="F76" s="81">
        <v>807</v>
      </c>
      <c r="G76" s="82">
        <f t="shared" si="1"/>
        <v>-6</v>
      </c>
      <c r="H76" s="82">
        <f t="shared" si="1"/>
        <v>514.29999999999995</v>
      </c>
    </row>
    <row r="77" spans="1:8" x14ac:dyDescent="0.3">
      <c r="A77" s="66" t="s">
        <v>59</v>
      </c>
      <c r="B77" s="66" t="s">
        <v>20</v>
      </c>
      <c r="C77" s="81">
        <v>190</v>
      </c>
      <c r="D77" s="81">
        <v>8311.51</v>
      </c>
      <c r="E77" s="81">
        <v>258</v>
      </c>
      <c r="F77" s="81">
        <v>4720.5</v>
      </c>
      <c r="G77" s="82">
        <f t="shared" si="1"/>
        <v>-68</v>
      </c>
      <c r="H77" s="82">
        <f t="shared" si="1"/>
        <v>3591.01</v>
      </c>
    </row>
    <row r="78" spans="1:8" x14ac:dyDescent="0.3">
      <c r="A78" s="66" t="s">
        <v>59</v>
      </c>
      <c r="B78" s="66" t="s">
        <v>21</v>
      </c>
      <c r="C78" s="81">
        <v>1111</v>
      </c>
      <c r="D78" s="81">
        <v>94026.03</v>
      </c>
      <c r="E78" s="81">
        <v>1790</v>
      </c>
      <c r="F78" s="81">
        <v>87421.600000000297</v>
      </c>
      <c r="G78" s="82">
        <f t="shared" si="1"/>
        <v>-679</v>
      </c>
      <c r="H78" s="82">
        <f t="shared" si="1"/>
        <v>6604.429999999702</v>
      </c>
    </row>
    <row r="79" spans="1:8" x14ac:dyDescent="0.3">
      <c r="A79" s="66" t="s">
        <v>59</v>
      </c>
      <c r="B79" s="66" t="s">
        <v>23</v>
      </c>
      <c r="C79" s="81">
        <v>13546</v>
      </c>
      <c r="D79" s="81">
        <v>2980145.3500000099</v>
      </c>
      <c r="E79" s="81">
        <v>14132</v>
      </c>
      <c r="F79" s="81">
        <v>3143028.4999999902</v>
      </c>
      <c r="G79" s="82">
        <f t="shared" si="1"/>
        <v>-586</v>
      </c>
      <c r="H79" s="82">
        <f t="shared" si="1"/>
        <v>-162883.14999998035</v>
      </c>
    </row>
    <row r="80" spans="1:8" x14ac:dyDescent="0.3">
      <c r="A80" s="66" t="s">
        <v>60</v>
      </c>
      <c r="B80" s="66" t="s">
        <v>7</v>
      </c>
      <c r="C80" s="81">
        <v>5</v>
      </c>
      <c r="D80" s="81">
        <v>4.7</v>
      </c>
      <c r="E80" s="81">
        <v>3</v>
      </c>
      <c r="F80" s="81">
        <v>2.6</v>
      </c>
      <c r="G80" s="82">
        <f t="shared" si="1"/>
        <v>2</v>
      </c>
      <c r="H80" s="82">
        <f t="shared" si="1"/>
        <v>2.1</v>
      </c>
    </row>
    <row r="81" spans="1:8" x14ac:dyDescent="0.3">
      <c r="A81" s="66" t="s">
        <v>60</v>
      </c>
      <c r="B81" s="66" t="s">
        <v>9</v>
      </c>
      <c r="C81" s="81">
        <v>788</v>
      </c>
      <c r="D81" s="81">
        <v>24525.200000000001</v>
      </c>
      <c r="E81" s="81">
        <v>701</v>
      </c>
      <c r="F81" s="81">
        <v>24878.1</v>
      </c>
      <c r="G81" s="82">
        <f t="shared" si="1"/>
        <v>87</v>
      </c>
      <c r="H81" s="82">
        <f t="shared" si="1"/>
        <v>-352.89999999999782</v>
      </c>
    </row>
    <row r="82" spans="1:8" x14ac:dyDescent="0.3">
      <c r="A82" s="66" t="s">
        <v>60</v>
      </c>
      <c r="B82" s="66" t="s">
        <v>30</v>
      </c>
      <c r="C82" s="81">
        <v>1</v>
      </c>
      <c r="D82" s="81">
        <v>3</v>
      </c>
      <c r="E82" s="81">
        <v>3</v>
      </c>
      <c r="F82" s="81">
        <v>6.2</v>
      </c>
      <c r="G82" s="82">
        <f t="shared" si="1"/>
        <v>-2</v>
      </c>
      <c r="H82" s="82">
        <f t="shared" si="1"/>
        <v>-3.2</v>
      </c>
    </row>
    <row r="83" spans="1:8" x14ac:dyDescent="0.3">
      <c r="A83" s="66" t="s">
        <v>60</v>
      </c>
      <c r="B83" s="66" t="s">
        <v>15</v>
      </c>
      <c r="C83" s="81">
        <v>6</v>
      </c>
      <c r="D83" s="81">
        <v>22.7</v>
      </c>
      <c r="E83" s="81">
        <v>7</v>
      </c>
      <c r="F83" s="81">
        <v>32.299999999999997</v>
      </c>
      <c r="G83" s="82">
        <f t="shared" si="1"/>
        <v>-1</v>
      </c>
      <c r="H83" s="82">
        <f t="shared" si="1"/>
        <v>-9.5999999999999979</v>
      </c>
    </row>
    <row r="84" spans="1:8" x14ac:dyDescent="0.3">
      <c r="A84" s="66" t="s">
        <v>60</v>
      </c>
      <c r="B84" s="66" t="s">
        <v>20</v>
      </c>
      <c r="C84" s="81">
        <v>2</v>
      </c>
      <c r="D84" s="81">
        <v>16.2</v>
      </c>
      <c r="E84" s="81">
        <v>2</v>
      </c>
      <c r="F84" s="81">
        <v>16.2</v>
      </c>
      <c r="G84" s="82">
        <f t="shared" si="1"/>
        <v>0</v>
      </c>
      <c r="H84" s="82">
        <f t="shared" si="1"/>
        <v>0</v>
      </c>
    </row>
    <row r="85" spans="1:8" x14ac:dyDescent="0.3">
      <c r="A85" s="66" t="s">
        <v>60</v>
      </c>
      <c r="B85" s="66" t="s">
        <v>23</v>
      </c>
      <c r="C85" s="81">
        <v>5</v>
      </c>
      <c r="D85" s="81">
        <v>8.8000000000000007</v>
      </c>
      <c r="E85" s="81">
        <v>5</v>
      </c>
      <c r="F85" s="81">
        <v>14.7</v>
      </c>
      <c r="G85" s="82">
        <f t="shared" si="1"/>
        <v>0</v>
      </c>
      <c r="H85" s="82">
        <f t="shared" si="1"/>
        <v>-5.8999999999999986</v>
      </c>
    </row>
    <row r="86" spans="1:8" x14ac:dyDescent="0.3">
      <c r="A86" s="66" t="s">
        <v>61</v>
      </c>
      <c r="B86" s="66" t="s">
        <v>7</v>
      </c>
      <c r="C86" s="81">
        <v>1076</v>
      </c>
      <c r="D86" s="81">
        <v>19134.580000000002</v>
      </c>
      <c r="E86" s="81">
        <v>1102</v>
      </c>
      <c r="F86" s="81">
        <v>22331.3</v>
      </c>
      <c r="G86" s="82">
        <f t="shared" si="1"/>
        <v>-26</v>
      </c>
      <c r="H86" s="82">
        <f t="shared" si="1"/>
        <v>-3196.7199999999975</v>
      </c>
    </row>
    <row r="87" spans="1:8" x14ac:dyDescent="0.3">
      <c r="A87" s="66" t="s">
        <v>61</v>
      </c>
      <c r="B87" s="66" t="s">
        <v>9</v>
      </c>
      <c r="C87" s="81">
        <v>3607</v>
      </c>
      <c r="D87" s="81">
        <v>167602.74</v>
      </c>
      <c r="E87" s="81">
        <v>3112</v>
      </c>
      <c r="F87" s="81">
        <v>139755.1</v>
      </c>
      <c r="G87" s="82">
        <f t="shared" si="1"/>
        <v>495</v>
      </c>
      <c r="H87" s="82">
        <f t="shared" si="1"/>
        <v>27847.639999999985</v>
      </c>
    </row>
    <row r="88" spans="1:8" x14ac:dyDescent="0.3">
      <c r="A88" s="66" t="s">
        <v>61</v>
      </c>
      <c r="B88" s="66" t="s">
        <v>30</v>
      </c>
      <c r="C88" s="81">
        <v>164</v>
      </c>
      <c r="D88" s="81">
        <v>1305.21</v>
      </c>
      <c r="E88" s="81">
        <v>243</v>
      </c>
      <c r="F88" s="81">
        <v>1923.9</v>
      </c>
      <c r="G88" s="82">
        <f t="shared" si="1"/>
        <v>-79</v>
      </c>
      <c r="H88" s="82">
        <f t="shared" si="1"/>
        <v>-618.69000000000005</v>
      </c>
    </row>
    <row r="89" spans="1:8" x14ac:dyDescent="0.3">
      <c r="A89" s="66" t="s">
        <v>61</v>
      </c>
      <c r="B89" s="66" t="s">
        <v>15</v>
      </c>
      <c r="C89" s="81">
        <v>32</v>
      </c>
      <c r="D89" s="81">
        <v>91.36</v>
      </c>
      <c r="E89" s="81">
        <v>41</v>
      </c>
      <c r="F89" s="81">
        <v>100.7</v>
      </c>
      <c r="G89" s="82">
        <f t="shared" si="1"/>
        <v>-9</v>
      </c>
      <c r="H89" s="82">
        <f t="shared" si="1"/>
        <v>-9.3400000000000034</v>
      </c>
    </row>
    <row r="90" spans="1:8" x14ac:dyDescent="0.3">
      <c r="A90" s="66" t="s">
        <v>61</v>
      </c>
      <c r="B90" s="66" t="s">
        <v>20</v>
      </c>
      <c r="C90" s="81">
        <v>3777</v>
      </c>
      <c r="D90" s="81">
        <v>126276.02</v>
      </c>
      <c r="E90" s="81">
        <v>3397</v>
      </c>
      <c r="F90" s="81">
        <v>132699.70000000001</v>
      </c>
      <c r="G90" s="82">
        <f t="shared" si="1"/>
        <v>380</v>
      </c>
      <c r="H90" s="82">
        <f t="shared" si="1"/>
        <v>-6423.6800000000076</v>
      </c>
    </row>
    <row r="91" spans="1:8" x14ac:dyDescent="0.3">
      <c r="A91" s="66" t="s">
        <v>61</v>
      </c>
      <c r="B91" s="66" t="s">
        <v>21</v>
      </c>
      <c r="C91" s="81">
        <v>22</v>
      </c>
      <c r="D91" s="81">
        <v>46.52</v>
      </c>
      <c r="E91" s="81">
        <v>42</v>
      </c>
      <c r="F91" s="81">
        <v>93.4</v>
      </c>
      <c r="G91" s="82">
        <f t="shared" si="1"/>
        <v>-20</v>
      </c>
      <c r="H91" s="82">
        <f t="shared" si="1"/>
        <v>-46.88</v>
      </c>
    </row>
    <row r="92" spans="1:8" x14ac:dyDescent="0.3">
      <c r="A92" s="66" t="s">
        <v>61</v>
      </c>
      <c r="B92" s="66" t="s">
        <v>23</v>
      </c>
      <c r="C92" s="81">
        <v>2195</v>
      </c>
      <c r="D92" s="81">
        <v>47355.87</v>
      </c>
      <c r="E92" s="81">
        <v>2114</v>
      </c>
      <c r="F92" s="81">
        <v>47988.900000000103</v>
      </c>
      <c r="G92" s="82">
        <f t="shared" si="1"/>
        <v>81</v>
      </c>
      <c r="H92" s="82">
        <f t="shared" si="1"/>
        <v>-633.0300000001007</v>
      </c>
    </row>
    <row r="93" spans="1:8" x14ac:dyDescent="0.3">
      <c r="A93" s="66" t="s">
        <v>62</v>
      </c>
      <c r="B93" s="66" t="s">
        <v>7</v>
      </c>
      <c r="C93" s="81">
        <v>1</v>
      </c>
      <c r="D93" s="81">
        <v>0.5</v>
      </c>
      <c r="E93" s="81"/>
      <c r="F93" s="81"/>
      <c r="G93" s="82">
        <f t="shared" si="1"/>
        <v>1</v>
      </c>
      <c r="H93" s="82">
        <f t="shared" si="1"/>
        <v>0.5</v>
      </c>
    </row>
    <row r="94" spans="1:8" x14ac:dyDescent="0.3">
      <c r="A94" s="66" t="s">
        <v>62</v>
      </c>
      <c r="B94" s="66" t="s">
        <v>9</v>
      </c>
      <c r="C94" s="81">
        <v>2444</v>
      </c>
      <c r="D94" s="81">
        <v>61586.43</v>
      </c>
      <c r="E94" s="81">
        <v>2719</v>
      </c>
      <c r="F94" s="81">
        <v>81723.800000000105</v>
      </c>
      <c r="G94" s="82">
        <f t="shared" si="1"/>
        <v>-275</v>
      </c>
      <c r="H94" s="82">
        <f t="shared" si="1"/>
        <v>-20137.370000000104</v>
      </c>
    </row>
    <row r="95" spans="1:8" x14ac:dyDescent="0.3">
      <c r="A95" s="66" t="s">
        <v>62</v>
      </c>
      <c r="B95" s="66" t="s">
        <v>30</v>
      </c>
      <c r="C95" s="81">
        <v>590</v>
      </c>
      <c r="D95" s="81">
        <v>5235.33</v>
      </c>
      <c r="E95" s="81">
        <v>739</v>
      </c>
      <c r="F95" s="81">
        <v>7676.00000000001</v>
      </c>
      <c r="G95" s="82">
        <f t="shared" si="1"/>
        <v>-149</v>
      </c>
      <c r="H95" s="82">
        <f t="shared" si="1"/>
        <v>-2440.6700000000101</v>
      </c>
    </row>
    <row r="96" spans="1:8" x14ac:dyDescent="0.3">
      <c r="A96" s="66" t="s">
        <v>62</v>
      </c>
      <c r="B96" s="66" t="s">
        <v>27</v>
      </c>
      <c r="C96" s="81">
        <v>5</v>
      </c>
      <c r="D96" s="81">
        <v>568.4</v>
      </c>
      <c r="E96" s="81">
        <v>3</v>
      </c>
      <c r="F96" s="81">
        <v>80.599999999999994</v>
      </c>
      <c r="G96" s="82">
        <f t="shared" si="1"/>
        <v>2</v>
      </c>
      <c r="H96" s="82">
        <f t="shared" si="1"/>
        <v>487.79999999999995</v>
      </c>
    </row>
    <row r="97" spans="1:8" x14ac:dyDescent="0.3">
      <c r="A97" s="66" t="s">
        <v>62</v>
      </c>
      <c r="B97" s="66" t="s">
        <v>15</v>
      </c>
      <c r="C97" s="81">
        <v>869</v>
      </c>
      <c r="D97" s="81">
        <v>9899.21000000001</v>
      </c>
      <c r="E97" s="81">
        <v>880</v>
      </c>
      <c r="F97" s="81">
        <v>9571.2000000000098</v>
      </c>
      <c r="G97" s="82">
        <f t="shared" si="1"/>
        <v>-11</v>
      </c>
      <c r="H97" s="82">
        <f t="shared" si="1"/>
        <v>328.01000000000022</v>
      </c>
    </row>
    <row r="98" spans="1:8" x14ac:dyDescent="0.3">
      <c r="A98" s="66" t="s">
        <v>62</v>
      </c>
      <c r="B98" s="66" t="s">
        <v>16</v>
      </c>
      <c r="C98" s="81">
        <v>3105</v>
      </c>
      <c r="D98" s="81">
        <v>152205.53</v>
      </c>
      <c r="E98" s="81">
        <v>1422</v>
      </c>
      <c r="F98" s="81">
        <v>83548.100000000093</v>
      </c>
      <c r="G98" s="82">
        <f t="shared" si="1"/>
        <v>1683</v>
      </c>
      <c r="H98" s="82">
        <f t="shared" si="1"/>
        <v>68657.429999999906</v>
      </c>
    </row>
    <row r="99" spans="1:8" x14ac:dyDescent="0.3">
      <c r="A99" s="66" t="s">
        <v>62</v>
      </c>
      <c r="B99" s="66" t="s">
        <v>20</v>
      </c>
      <c r="C99" s="81">
        <v>851</v>
      </c>
      <c r="D99" s="81">
        <v>12307.25</v>
      </c>
      <c r="E99" s="81">
        <v>576</v>
      </c>
      <c r="F99" s="81">
        <v>8178.3000000000102</v>
      </c>
      <c r="G99" s="82">
        <f t="shared" si="1"/>
        <v>275</v>
      </c>
      <c r="H99" s="82">
        <f t="shared" si="1"/>
        <v>4128.9499999999898</v>
      </c>
    </row>
    <row r="100" spans="1:8" x14ac:dyDescent="0.3">
      <c r="A100" s="66" t="s">
        <v>62</v>
      </c>
      <c r="B100" s="66" t="s">
        <v>21</v>
      </c>
      <c r="C100" s="81">
        <v>6</v>
      </c>
      <c r="D100" s="81">
        <v>112</v>
      </c>
      <c r="E100" s="81"/>
      <c r="F100" s="81"/>
      <c r="G100" s="82">
        <f t="shared" si="1"/>
        <v>6</v>
      </c>
      <c r="H100" s="82">
        <f t="shared" si="1"/>
        <v>112</v>
      </c>
    </row>
    <row r="101" spans="1:8" x14ac:dyDescent="0.3">
      <c r="A101" s="66" t="s">
        <v>62</v>
      </c>
      <c r="B101" s="66" t="s">
        <v>23</v>
      </c>
      <c r="C101" s="81">
        <v>1435</v>
      </c>
      <c r="D101" s="81">
        <v>21132.85</v>
      </c>
      <c r="E101" s="81">
        <v>1750</v>
      </c>
      <c r="F101" s="81">
        <v>30730.400000000001</v>
      </c>
      <c r="G101" s="82">
        <f t="shared" si="1"/>
        <v>-315</v>
      </c>
      <c r="H101" s="82">
        <f t="shared" si="1"/>
        <v>-9597.5500000000029</v>
      </c>
    </row>
    <row r="102" spans="1:8" x14ac:dyDescent="0.3">
      <c r="A102" s="66" t="s">
        <v>62</v>
      </c>
      <c r="B102" s="66" t="s">
        <v>32</v>
      </c>
      <c r="C102" s="81">
        <v>2584</v>
      </c>
      <c r="D102" s="81">
        <v>105308</v>
      </c>
      <c r="E102" s="81">
        <v>2455</v>
      </c>
      <c r="F102" s="81">
        <v>103282</v>
      </c>
      <c r="G102" s="82">
        <f t="shared" si="1"/>
        <v>129</v>
      </c>
      <c r="H102" s="82">
        <f t="shared" si="1"/>
        <v>2026</v>
      </c>
    </row>
    <row r="103" spans="1:8" x14ac:dyDescent="0.3">
      <c r="A103" s="66" t="s">
        <v>63</v>
      </c>
      <c r="B103" s="66" t="s">
        <v>7</v>
      </c>
      <c r="C103" s="81">
        <v>771</v>
      </c>
      <c r="D103" s="81">
        <v>4492.96</v>
      </c>
      <c r="E103" s="81">
        <v>924</v>
      </c>
      <c r="F103" s="81">
        <v>6220.8000000000102</v>
      </c>
      <c r="G103" s="82">
        <f t="shared" si="1"/>
        <v>-153</v>
      </c>
      <c r="H103" s="82">
        <f t="shared" si="1"/>
        <v>-1727.8400000000101</v>
      </c>
    </row>
    <row r="104" spans="1:8" x14ac:dyDescent="0.3">
      <c r="A104" s="66" t="s">
        <v>63</v>
      </c>
      <c r="B104" s="66" t="s">
        <v>8</v>
      </c>
      <c r="C104" s="81">
        <v>107</v>
      </c>
      <c r="D104" s="81">
        <v>1831.24</v>
      </c>
      <c r="E104" s="81">
        <v>49</v>
      </c>
      <c r="F104" s="81">
        <v>396.4</v>
      </c>
      <c r="G104" s="82">
        <f t="shared" si="1"/>
        <v>58</v>
      </c>
      <c r="H104" s="82">
        <f t="shared" si="1"/>
        <v>1434.8400000000001</v>
      </c>
    </row>
    <row r="105" spans="1:8" x14ac:dyDescent="0.3">
      <c r="A105" s="66" t="s">
        <v>63</v>
      </c>
      <c r="B105" s="66" t="s">
        <v>9</v>
      </c>
      <c r="C105" s="81">
        <v>19160</v>
      </c>
      <c r="D105" s="81">
        <v>416620.68999999698</v>
      </c>
      <c r="E105" s="81">
        <v>19173</v>
      </c>
      <c r="F105" s="81">
        <v>468945.09999999602</v>
      </c>
      <c r="G105" s="82">
        <f t="shared" si="1"/>
        <v>-13</v>
      </c>
      <c r="H105" s="82">
        <f t="shared" si="1"/>
        <v>-52324.409999999043</v>
      </c>
    </row>
    <row r="106" spans="1:8" x14ac:dyDescent="0.3">
      <c r="A106" s="66" t="s">
        <v>63</v>
      </c>
      <c r="B106" s="66" t="s">
        <v>30</v>
      </c>
      <c r="C106" s="81">
        <v>6041</v>
      </c>
      <c r="D106" s="81">
        <v>50174.879999999801</v>
      </c>
      <c r="E106" s="81">
        <v>6154</v>
      </c>
      <c r="F106" s="81">
        <v>51324.499999999804</v>
      </c>
      <c r="G106" s="82">
        <f t="shared" si="1"/>
        <v>-113</v>
      </c>
      <c r="H106" s="82">
        <f t="shared" si="1"/>
        <v>-1149.6200000000026</v>
      </c>
    </row>
    <row r="107" spans="1:8" x14ac:dyDescent="0.3">
      <c r="A107" s="66" t="s">
        <v>63</v>
      </c>
      <c r="B107" s="66" t="s">
        <v>15</v>
      </c>
      <c r="C107" s="81">
        <v>4679</v>
      </c>
      <c r="D107" s="81">
        <v>44284.019999999902</v>
      </c>
      <c r="E107" s="81">
        <v>4745</v>
      </c>
      <c r="F107" s="81">
        <v>42122.1</v>
      </c>
      <c r="G107" s="82">
        <f t="shared" si="1"/>
        <v>-66</v>
      </c>
      <c r="H107" s="82">
        <f t="shared" si="1"/>
        <v>2161.9199999999037</v>
      </c>
    </row>
    <row r="108" spans="1:8" x14ac:dyDescent="0.3">
      <c r="A108" s="66" t="s">
        <v>63</v>
      </c>
      <c r="B108" s="66" t="s">
        <v>16</v>
      </c>
      <c r="C108" s="81">
        <v>17267</v>
      </c>
      <c r="D108" s="81">
        <v>753327.71000000497</v>
      </c>
      <c r="E108" s="81">
        <v>10394</v>
      </c>
      <c r="F108" s="81">
        <v>507668.09999999899</v>
      </c>
      <c r="G108" s="82">
        <f t="shared" si="1"/>
        <v>6873</v>
      </c>
      <c r="H108" s="82">
        <f t="shared" si="1"/>
        <v>245659.61000000598</v>
      </c>
    </row>
    <row r="109" spans="1:8" x14ac:dyDescent="0.3">
      <c r="A109" s="66" t="s">
        <v>63</v>
      </c>
      <c r="B109" s="66" t="s">
        <v>20</v>
      </c>
      <c r="C109" s="81">
        <v>7921</v>
      </c>
      <c r="D109" s="81">
        <v>139184.91000000099</v>
      </c>
      <c r="E109" s="81">
        <v>5807</v>
      </c>
      <c r="F109" s="81">
        <v>99067.100000000704</v>
      </c>
      <c r="G109" s="82">
        <f t="shared" si="1"/>
        <v>2114</v>
      </c>
      <c r="H109" s="82">
        <f t="shared" si="1"/>
        <v>40117.810000000289</v>
      </c>
    </row>
    <row r="110" spans="1:8" x14ac:dyDescent="0.3">
      <c r="A110" s="66" t="s">
        <v>63</v>
      </c>
      <c r="B110" s="66" t="s">
        <v>21</v>
      </c>
      <c r="C110" s="81">
        <v>470</v>
      </c>
      <c r="D110" s="81">
        <v>2462.38</v>
      </c>
      <c r="E110" s="81">
        <v>292</v>
      </c>
      <c r="F110" s="81">
        <v>860.8</v>
      </c>
      <c r="G110" s="82">
        <f t="shared" si="1"/>
        <v>178</v>
      </c>
      <c r="H110" s="82">
        <f t="shared" si="1"/>
        <v>1601.5800000000002</v>
      </c>
    </row>
    <row r="111" spans="1:8" x14ac:dyDescent="0.3">
      <c r="A111" s="66" t="s">
        <v>63</v>
      </c>
      <c r="B111" s="66" t="s">
        <v>23</v>
      </c>
      <c r="C111" s="81">
        <v>15275</v>
      </c>
      <c r="D111" s="81">
        <v>382111.00999999902</v>
      </c>
      <c r="E111" s="81">
        <v>15305</v>
      </c>
      <c r="F111" s="81">
        <v>445383.099999998</v>
      </c>
      <c r="G111" s="82">
        <f t="shared" si="1"/>
        <v>-30</v>
      </c>
      <c r="H111" s="82">
        <f t="shared" si="1"/>
        <v>-63272.089999998978</v>
      </c>
    </row>
    <row r="112" spans="1:8" x14ac:dyDescent="0.3">
      <c r="A112" s="66" t="s">
        <v>63</v>
      </c>
      <c r="B112" s="66" t="s">
        <v>32</v>
      </c>
      <c r="C112" s="81">
        <v>25185</v>
      </c>
      <c r="D112" s="81">
        <v>1456949</v>
      </c>
      <c r="E112" s="81">
        <v>24343</v>
      </c>
      <c r="F112" s="81">
        <v>1461723.6000000299</v>
      </c>
      <c r="G112" s="82">
        <f t="shared" si="1"/>
        <v>842</v>
      </c>
      <c r="H112" s="82">
        <f t="shared" si="1"/>
        <v>-4774.6000000298955</v>
      </c>
    </row>
    <row r="113" spans="1:8" x14ac:dyDescent="0.3">
      <c r="A113" s="66" t="s">
        <v>64</v>
      </c>
      <c r="B113" s="66" t="s">
        <v>7</v>
      </c>
      <c r="C113" s="81">
        <v>8103</v>
      </c>
      <c r="D113" s="81">
        <v>717346.81</v>
      </c>
      <c r="E113" s="81">
        <v>10594</v>
      </c>
      <c r="F113" s="81">
        <v>832550.09999999905</v>
      </c>
      <c r="G113" s="82">
        <f t="shared" si="1"/>
        <v>-2491</v>
      </c>
      <c r="H113" s="82">
        <f t="shared" si="1"/>
        <v>-115203.28999999899</v>
      </c>
    </row>
    <row r="114" spans="1:8" x14ac:dyDescent="0.3">
      <c r="A114" s="66" t="s">
        <v>64</v>
      </c>
      <c r="B114" s="66" t="s">
        <v>8</v>
      </c>
      <c r="C114" s="81">
        <v>461</v>
      </c>
      <c r="D114" s="81">
        <v>23384.58</v>
      </c>
      <c r="E114" s="81">
        <v>376</v>
      </c>
      <c r="F114" s="81">
        <v>9923.1000000000095</v>
      </c>
      <c r="G114" s="82">
        <f t="shared" si="1"/>
        <v>85</v>
      </c>
      <c r="H114" s="82">
        <f t="shared" si="1"/>
        <v>13461.479999999992</v>
      </c>
    </row>
    <row r="115" spans="1:8" x14ac:dyDescent="0.3">
      <c r="A115" s="66" t="s">
        <v>64</v>
      </c>
      <c r="B115" s="66" t="s">
        <v>9</v>
      </c>
      <c r="C115" s="81">
        <v>3142</v>
      </c>
      <c r="D115" s="81">
        <v>201466.02</v>
      </c>
      <c r="E115" s="81">
        <v>3480</v>
      </c>
      <c r="F115" s="81">
        <v>119200</v>
      </c>
      <c r="G115" s="82">
        <f t="shared" si="1"/>
        <v>-338</v>
      </c>
      <c r="H115" s="82">
        <f t="shared" si="1"/>
        <v>82266.01999999999</v>
      </c>
    </row>
    <row r="116" spans="1:8" x14ac:dyDescent="0.3">
      <c r="A116" s="66" t="s">
        <v>64</v>
      </c>
      <c r="B116" s="66" t="s">
        <v>11</v>
      </c>
      <c r="C116" s="81">
        <v>920</v>
      </c>
      <c r="D116" s="81">
        <v>34993.72</v>
      </c>
      <c r="E116" s="81">
        <v>1165</v>
      </c>
      <c r="F116" s="81">
        <v>38947.700000000099</v>
      </c>
      <c r="G116" s="82">
        <f t="shared" si="1"/>
        <v>-245</v>
      </c>
      <c r="H116" s="82">
        <f t="shared" si="1"/>
        <v>-3953.9800000000978</v>
      </c>
    </row>
    <row r="117" spans="1:8" x14ac:dyDescent="0.3">
      <c r="A117" s="66" t="s">
        <v>64</v>
      </c>
      <c r="B117" s="66" t="s">
        <v>65</v>
      </c>
      <c r="C117" s="81">
        <v>29</v>
      </c>
      <c r="D117" s="81">
        <v>310.38</v>
      </c>
      <c r="E117" s="81">
        <v>41</v>
      </c>
      <c r="F117" s="81">
        <v>436.5</v>
      </c>
      <c r="G117" s="82">
        <f t="shared" si="1"/>
        <v>-12</v>
      </c>
      <c r="H117" s="82">
        <f t="shared" si="1"/>
        <v>-126.12</v>
      </c>
    </row>
    <row r="118" spans="1:8" x14ac:dyDescent="0.3">
      <c r="A118" s="66" t="s">
        <v>64</v>
      </c>
      <c r="B118" s="66" t="s">
        <v>30</v>
      </c>
      <c r="C118" s="81">
        <v>30</v>
      </c>
      <c r="D118" s="81">
        <v>361.77</v>
      </c>
      <c r="E118" s="81">
        <v>61</v>
      </c>
      <c r="F118" s="81">
        <v>213.3</v>
      </c>
      <c r="G118" s="82">
        <f t="shared" si="1"/>
        <v>-31</v>
      </c>
      <c r="H118" s="82">
        <f t="shared" si="1"/>
        <v>148.46999999999997</v>
      </c>
    </row>
    <row r="119" spans="1:8" x14ac:dyDescent="0.3">
      <c r="A119" s="66" t="s">
        <v>64</v>
      </c>
      <c r="B119" s="66" t="s">
        <v>13</v>
      </c>
      <c r="C119" s="81">
        <v>665</v>
      </c>
      <c r="D119" s="81">
        <v>37274.07</v>
      </c>
      <c r="E119" s="81">
        <v>800</v>
      </c>
      <c r="F119" s="81">
        <v>44839.7</v>
      </c>
      <c r="G119" s="82">
        <f t="shared" si="1"/>
        <v>-135</v>
      </c>
      <c r="H119" s="82">
        <f t="shared" si="1"/>
        <v>-7565.6299999999974</v>
      </c>
    </row>
    <row r="120" spans="1:8" x14ac:dyDescent="0.3">
      <c r="A120" s="66" t="s">
        <v>64</v>
      </c>
      <c r="B120" s="66" t="s">
        <v>29</v>
      </c>
      <c r="C120" s="81">
        <v>362</v>
      </c>
      <c r="D120" s="81">
        <v>25156.71</v>
      </c>
      <c r="E120" s="81">
        <v>278</v>
      </c>
      <c r="F120" s="81">
        <v>11787.7</v>
      </c>
      <c r="G120" s="82">
        <f t="shared" si="1"/>
        <v>84</v>
      </c>
      <c r="H120" s="82">
        <f t="shared" si="1"/>
        <v>13369.009999999998</v>
      </c>
    </row>
    <row r="121" spans="1:8" x14ac:dyDescent="0.3">
      <c r="A121" s="66" t="s">
        <v>64</v>
      </c>
      <c r="B121" s="66" t="s">
        <v>14</v>
      </c>
      <c r="C121" s="81">
        <v>50</v>
      </c>
      <c r="D121" s="81">
        <v>1655.44</v>
      </c>
      <c r="E121" s="81">
        <v>51</v>
      </c>
      <c r="F121" s="81">
        <v>852.9</v>
      </c>
      <c r="G121" s="82">
        <f t="shared" si="1"/>
        <v>-1</v>
      </c>
      <c r="H121" s="82">
        <f t="shared" si="1"/>
        <v>802.54000000000008</v>
      </c>
    </row>
    <row r="122" spans="1:8" x14ac:dyDescent="0.3">
      <c r="A122" s="66" t="s">
        <v>64</v>
      </c>
      <c r="B122" s="66" t="s">
        <v>15</v>
      </c>
      <c r="C122" s="81">
        <v>2168</v>
      </c>
      <c r="D122" s="81">
        <v>28260.959999999999</v>
      </c>
      <c r="E122" s="81">
        <v>3329</v>
      </c>
      <c r="F122" s="81">
        <v>30611.599999999798</v>
      </c>
      <c r="G122" s="82">
        <f t="shared" si="1"/>
        <v>-1161</v>
      </c>
      <c r="H122" s="82">
        <f t="shared" si="1"/>
        <v>-2350.6399999997993</v>
      </c>
    </row>
    <row r="123" spans="1:8" x14ac:dyDescent="0.3">
      <c r="A123" s="66" t="s">
        <v>64</v>
      </c>
      <c r="B123" s="66" t="s">
        <v>17</v>
      </c>
      <c r="C123" s="81">
        <v>51</v>
      </c>
      <c r="D123" s="81">
        <v>1091.69</v>
      </c>
      <c r="E123" s="81">
        <v>85</v>
      </c>
      <c r="F123" s="81">
        <v>1416.3</v>
      </c>
      <c r="G123" s="82">
        <f t="shared" si="1"/>
        <v>-34</v>
      </c>
      <c r="H123" s="82">
        <f t="shared" si="1"/>
        <v>-324.6099999999999</v>
      </c>
    </row>
    <row r="124" spans="1:8" x14ac:dyDescent="0.3">
      <c r="A124" s="66" t="s">
        <v>64</v>
      </c>
      <c r="B124" s="66" t="s">
        <v>18</v>
      </c>
      <c r="C124" s="81">
        <v>44</v>
      </c>
      <c r="D124" s="81">
        <v>3200.09</v>
      </c>
      <c r="E124" s="81">
        <v>23</v>
      </c>
      <c r="F124" s="81">
        <v>576.4</v>
      </c>
      <c r="G124" s="82">
        <f t="shared" si="1"/>
        <v>21</v>
      </c>
      <c r="H124" s="82">
        <f t="shared" si="1"/>
        <v>2623.69</v>
      </c>
    </row>
    <row r="125" spans="1:8" x14ac:dyDescent="0.3">
      <c r="A125" s="66" t="s">
        <v>64</v>
      </c>
      <c r="B125" s="66" t="s">
        <v>28</v>
      </c>
      <c r="C125" s="81">
        <v>180</v>
      </c>
      <c r="D125" s="81">
        <v>12299.36</v>
      </c>
      <c r="E125" s="81">
        <v>24</v>
      </c>
      <c r="F125" s="81">
        <v>714.2</v>
      </c>
      <c r="G125" s="82">
        <f t="shared" si="1"/>
        <v>156</v>
      </c>
      <c r="H125" s="82">
        <f t="shared" si="1"/>
        <v>11585.16</v>
      </c>
    </row>
    <row r="126" spans="1:8" x14ac:dyDescent="0.3">
      <c r="A126" s="66" t="s">
        <v>64</v>
      </c>
      <c r="B126" s="66" t="s">
        <v>20</v>
      </c>
      <c r="C126" s="81">
        <v>6</v>
      </c>
      <c r="D126" s="81">
        <v>17.23</v>
      </c>
      <c r="E126" s="81">
        <v>2</v>
      </c>
      <c r="F126" s="81">
        <v>29.1</v>
      </c>
      <c r="G126" s="82">
        <f t="shared" si="1"/>
        <v>4</v>
      </c>
      <c r="H126" s="82">
        <f t="shared" si="1"/>
        <v>-11.870000000000001</v>
      </c>
    </row>
    <row r="127" spans="1:8" x14ac:dyDescent="0.3">
      <c r="A127" s="66" t="s">
        <v>64</v>
      </c>
      <c r="B127" s="66" t="s">
        <v>21</v>
      </c>
      <c r="C127" s="81">
        <v>3</v>
      </c>
      <c r="D127" s="81">
        <v>86.31</v>
      </c>
      <c r="E127" s="81">
        <v>2</v>
      </c>
      <c r="F127" s="81">
        <v>2.8</v>
      </c>
      <c r="G127" s="82">
        <f t="shared" si="1"/>
        <v>1</v>
      </c>
      <c r="H127" s="82">
        <f t="shared" si="1"/>
        <v>83.51</v>
      </c>
    </row>
    <row r="128" spans="1:8" x14ac:dyDescent="0.3">
      <c r="A128" s="66" t="s">
        <v>64</v>
      </c>
      <c r="B128" s="66" t="s">
        <v>23</v>
      </c>
      <c r="C128" s="81">
        <v>10309</v>
      </c>
      <c r="D128" s="81">
        <v>1572090.43</v>
      </c>
      <c r="E128" s="81">
        <v>11703</v>
      </c>
      <c r="F128" s="81">
        <v>1640392.5</v>
      </c>
      <c r="G128" s="82">
        <f t="shared" si="1"/>
        <v>-1394</v>
      </c>
      <c r="H128" s="82">
        <f t="shared" si="1"/>
        <v>-68302.070000000065</v>
      </c>
    </row>
    <row r="129" spans="1:8" x14ac:dyDescent="0.3">
      <c r="A129" s="66" t="s">
        <v>66</v>
      </c>
      <c r="B129" s="66" t="s">
        <v>7</v>
      </c>
      <c r="C129" s="81">
        <v>255</v>
      </c>
      <c r="D129" s="81">
        <v>1220.5</v>
      </c>
      <c r="E129" s="81">
        <v>447</v>
      </c>
      <c r="F129" s="81">
        <v>1968.3</v>
      </c>
      <c r="G129" s="82">
        <f t="shared" si="1"/>
        <v>-192</v>
      </c>
      <c r="H129" s="82">
        <f t="shared" si="1"/>
        <v>-747.8</v>
      </c>
    </row>
    <row r="130" spans="1:8" x14ac:dyDescent="0.3">
      <c r="A130" s="66" t="s">
        <v>66</v>
      </c>
      <c r="B130" s="66" t="s">
        <v>8</v>
      </c>
      <c r="C130" s="81">
        <v>10</v>
      </c>
      <c r="D130" s="81">
        <v>125.34</v>
      </c>
      <c r="E130" s="81">
        <v>4</v>
      </c>
      <c r="F130" s="81">
        <v>50.1</v>
      </c>
      <c r="G130" s="82">
        <f t="shared" si="1"/>
        <v>6</v>
      </c>
      <c r="H130" s="82">
        <f t="shared" si="1"/>
        <v>75.240000000000009</v>
      </c>
    </row>
    <row r="131" spans="1:8" x14ac:dyDescent="0.3">
      <c r="A131" s="66" t="s">
        <v>66</v>
      </c>
      <c r="B131" s="66" t="s">
        <v>9</v>
      </c>
      <c r="C131" s="81">
        <v>163723</v>
      </c>
      <c r="D131" s="81">
        <v>13215391.929999899</v>
      </c>
      <c r="E131" s="81">
        <v>155971</v>
      </c>
      <c r="F131" s="81">
        <v>11810779.399999799</v>
      </c>
      <c r="G131" s="82">
        <f t="shared" si="1"/>
        <v>7752</v>
      </c>
      <c r="H131" s="82">
        <f t="shared" si="1"/>
        <v>1404612.5300000999</v>
      </c>
    </row>
    <row r="132" spans="1:8" x14ac:dyDescent="0.3">
      <c r="A132" s="66" t="s">
        <v>66</v>
      </c>
      <c r="B132" s="66" t="s">
        <v>11</v>
      </c>
      <c r="C132" s="81">
        <v>1</v>
      </c>
      <c r="D132" s="81">
        <v>0.32</v>
      </c>
      <c r="E132" s="81">
        <v>1</v>
      </c>
      <c r="F132" s="81">
        <v>16.8</v>
      </c>
      <c r="G132" s="82">
        <f t="shared" si="1"/>
        <v>0</v>
      </c>
      <c r="H132" s="82">
        <f t="shared" si="1"/>
        <v>-16.48</v>
      </c>
    </row>
    <row r="133" spans="1:8" x14ac:dyDescent="0.3">
      <c r="A133" s="66" t="s">
        <v>66</v>
      </c>
      <c r="B133" s="66" t="s">
        <v>65</v>
      </c>
      <c r="C133" s="81">
        <v>1</v>
      </c>
      <c r="D133" s="81">
        <v>3.2</v>
      </c>
      <c r="E133" s="81">
        <v>1</v>
      </c>
      <c r="F133" s="81">
        <v>3.2</v>
      </c>
      <c r="G133" s="82">
        <f t="shared" si="1"/>
        <v>0</v>
      </c>
      <c r="H133" s="82">
        <f t="shared" si="1"/>
        <v>0</v>
      </c>
    </row>
    <row r="134" spans="1:8" x14ac:dyDescent="0.3">
      <c r="A134" s="66" t="s">
        <v>66</v>
      </c>
      <c r="B134" s="66" t="s">
        <v>30</v>
      </c>
      <c r="C134" s="81">
        <v>6734</v>
      </c>
      <c r="D134" s="81">
        <v>69943.569999999701</v>
      </c>
      <c r="E134" s="81">
        <v>11250</v>
      </c>
      <c r="F134" s="81">
        <v>135697.700000001</v>
      </c>
      <c r="G134" s="82">
        <f t="shared" ref="G134:H197" si="2">C134-E134</f>
        <v>-4516</v>
      </c>
      <c r="H134" s="82">
        <f t="shared" si="2"/>
        <v>-65754.1300000013</v>
      </c>
    </row>
    <row r="135" spans="1:8" x14ac:dyDescent="0.3">
      <c r="A135" s="66" t="s">
        <v>66</v>
      </c>
      <c r="B135" s="66" t="s">
        <v>27</v>
      </c>
      <c r="C135" s="81">
        <v>10</v>
      </c>
      <c r="D135" s="81">
        <v>834.68</v>
      </c>
      <c r="E135" s="81">
        <v>4</v>
      </c>
      <c r="F135" s="81">
        <v>196</v>
      </c>
      <c r="G135" s="82">
        <f t="shared" si="2"/>
        <v>6</v>
      </c>
      <c r="H135" s="82">
        <f t="shared" si="2"/>
        <v>638.67999999999995</v>
      </c>
    </row>
    <row r="136" spans="1:8" x14ac:dyDescent="0.3">
      <c r="A136" s="66" t="s">
        <v>66</v>
      </c>
      <c r="B136" s="66" t="s">
        <v>15</v>
      </c>
      <c r="C136" s="81">
        <v>4703</v>
      </c>
      <c r="D136" s="81">
        <v>20071.449999999899</v>
      </c>
      <c r="E136" s="81">
        <v>6758</v>
      </c>
      <c r="F136" s="81">
        <v>28896.799999999901</v>
      </c>
      <c r="G136" s="82">
        <f t="shared" si="2"/>
        <v>-2055</v>
      </c>
      <c r="H136" s="82">
        <f t="shared" si="2"/>
        <v>-8825.3500000000022</v>
      </c>
    </row>
    <row r="137" spans="1:8" x14ac:dyDescent="0.3">
      <c r="A137" s="66" t="s">
        <v>66</v>
      </c>
      <c r="B137" s="66" t="s">
        <v>20</v>
      </c>
      <c r="C137" s="81">
        <v>143917</v>
      </c>
      <c r="D137" s="81">
        <v>7137247.5899999598</v>
      </c>
      <c r="E137" s="81">
        <v>144838</v>
      </c>
      <c r="F137" s="81">
        <v>7843856.8999998998</v>
      </c>
      <c r="G137" s="82">
        <f t="shared" si="2"/>
        <v>-921</v>
      </c>
      <c r="H137" s="82">
        <f t="shared" si="2"/>
        <v>-706609.30999993999</v>
      </c>
    </row>
    <row r="138" spans="1:8" x14ac:dyDescent="0.3">
      <c r="A138" s="66" t="s">
        <v>66</v>
      </c>
      <c r="B138" s="66" t="s">
        <v>21</v>
      </c>
      <c r="C138" s="81">
        <v>281</v>
      </c>
      <c r="D138" s="81">
        <v>1165.1500000000001</v>
      </c>
      <c r="E138" s="81">
        <v>252</v>
      </c>
      <c r="F138" s="81">
        <v>1111.8</v>
      </c>
      <c r="G138" s="82">
        <f t="shared" si="2"/>
        <v>29</v>
      </c>
      <c r="H138" s="82">
        <f t="shared" si="2"/>
        <v>53.350000000000136</v>
      </c>
    </row>
    <row r="139" spans="1:8" x14ac:dyDescent="0.3">
      <c r="A139" s="66" t="s">
        <v>66</v>
      </c>
      <c r="B139" s="66" t="s">
        <v>23</v>
      </c>
      <c r="C139" s="81">
        <v>47495</v>
      </c>
      <c r="D139" s="81">
        <v>866757.14999999502</v>
      </c>
      <c r="E139" s="81">
        <v>63167</v>
      </c>
      <c r="F139" s="81">
        <v>1242143.50000002</v>
      </c>
      <c r="G139" s="82">
        <f t="shared" si="2"/>
        <v>-15672</v>
      </c>
      <c r="H139" s="82">
        <f t="shared" si="2"/>
        <v>-375386.35000002501</v>
      </c>
    </row>
    <row r="140" spans="1:8" x14ac:dyDescent="0.3">
      <c r="A140" s="66" t="s">
        <v>67</v>
      </c>
      <c r="B140" s="66" t="s">
        <v>7</v>
      </c>
      <c r="C140" s="81">
        <v>205</v>
      </c>
      <c r="D140" s="81">
        <v>826.13</v>
      </c>
      <c r="E140" s="81">
        <v>282</v>
      </c>
      <c r="F140" s="81">
        <v>1235.8</v>
      </c>
      <c r="G140" s="82">
        <f t="shared" si="2"/>
        <v>-77</v>
      </c>
      <c r="H140" s="82">
        <f t="shared" si="2"/>
        <v>-409.66999999999996</v>
      </c>
    </row>
    <row r="141" spans="1:8" x14ac:dyDescent="0.3">
      <c r="A141" s="66" t="s">
        <v>67</v>
      </c>
      <c r="B141" s="66" t="s">
        <v>8</v>
      </c>
      <c r="C141" s="81">
        <v>1</v>
      </c>
      <c r="D141" s="81">
        <v>0.8</v>
      </c>
      <c r="E141" s="81">
        <v>5</v>
      </c>
      <c r="F141" s="81">
        <v>37.6</v>
      </c>
      <c r="G141" s="82">
        <f t="shared" si="2"/>
        <v>-4</v>
      </c>
      <c r="H141" s="82">
        <f t="shared" si="2"/>
        <v>-36.800000000000004</v>
      </c>
    </row>
    <row r="142" spans="1:8" x14ac:dyDescent="0.3">
      <c r="A142" s="66" t="s">
        <v>67</v>
      </c>
      <c r="B142" s="66" t="s">
        <v>9</v>
      </c>
      <c r="C142" s="81">
        <v>107252</v>
      </c>
      <c r="D142" s="81">
        <v>6718149.8199998997</v>
      </c>
      <c r="E142" s="81">
        <v>101657</v>
      </c>
      <c r="F142" s="81">
        <v>6310334.0999999205</v>
      </c>
      <c r="G142" s="82">
        <f t="shared" si="2"/>
        <v>5595</v>
      </c>
      <c r="H142" s="82">
        <f t="shared" si="2"/>
        <v>407815.71999997925</v>
      </c>
    </row>
    <row r="143" spans="1:8" x14ac:dyDescent="0.3">
      <c r="A143" s="66" t="s">
        <v>67</v>
      </c>
      <c r="B143" s="66" t="s">
        <v>65</v>
      </c>
      <c r="C143" s="81"/>
      <c r="D143" s="81"/>
      <c r="E143" s="81">
        <v>2</v>
      </c>
      <c r="F143" s="81">
        <v>1</v>
      </c>
      <c r="G143" s="82">
        <f t="shared" si="2"/>
        <v>-2</v>
      </c>
      <c r="H143" s="82">
        <f t="shared" si="2"/>
        <v>-1</v>
      </c>
    </row>
    <row r="144" spans="1:8" x14ac:dyDescent="0.3">
      <c r="A144" s="66" t="s">
        <v>67</v>
      </c>
      <c r="B144" s="66" t="s">
        <v>30</v>
      </c>
      <c r="C144" s="81">
        <v>639</v>
      </c>
      <c r="D144" s="81">
        <v>5412.8099999999904</v>
      </c>
      <c r="E144" s="81">
        <v>964</v>
      </c>
      <c r="F144" s="81">
        <v>8682.5</v>
      </c>
      <c r="G144" s="82">
        <f t="shared" si="2"/>
        <v>-325</v>
      </c>
      <c r="H144" s="82">
        <f t="shared" si="2"/>
        <v>-3269.6900000000096</v>
      </c>
    </row>
    <row r="145" spans="1:8" x14ac:dyDescent="0.3">
      <c r="A145" s="66" t="s">
        <v>67</v>
      </c>
      <c r="B145" s="66" t="s">
        <v>15</v>
      </c>
      <c r="C145" s="81">
        <v>2318</v>
      </c>
      <c r="D145" s="81">
        <v>6302.00000000003</v>
      </c>
      <c r="E145" s="81">
        <v>3374</v>
      </c>
      <c r="F145" s="81">
        <v>9808.2000000000407</v>
      </c>
      <c r="G145" s="82">
        <f t="shared" si="2"/>
        <v>-1056</v>
      </c>
      <c r="H145" s="82">
        <f t="shared" si="2"/>
        <v>-3506.2000000000107</v>
      </c>
    </row>
    <row r="146" spans="1:8" x14ac:dyDescent="0.3">
      <c r="A146" s="66" t="s">
        <v>67</v>
      </c>
      <c r="B146" s="66" t="s">
        <v>20</v>
      </c>
      <c r="C146" s="81">
        <v>95318</v>
      </c>
      <c r="D146" s="81">
        <v>3747454.4199999901</v>
      </c>
      <c r="E146" s="81">
        <v>92285</v>
      </c>
      <c r="F146" s="81">
        <v>3870895.8000000198</v>
      </c>
      <c r="G146" s="82">
        <f t="shared" si="2"/>
        <v>3033</v>
      </c>
      <c r="H146" s="82">
        <f t="shared" si="2"/>
        <v>-123441.38000002969</v>
      </c>
    </row>
    <row r="147" spans="1:8" x14ac:dyDescent="0.3">
      <c r="A147" s="66" t="s">
        <v>67</v>
      </c>
      <c r="B147" s="66" t="s">
        <v>21</v>
      </c>
      <c r="C147" s="81">
        <v>19</v>
      </c>
      <c r="D147" s="81">
        <v>67.260000000000005</v>
      </c>
      <c r="E147" s="81">
        <v>15</v>
      </c>
      <c r="F147" s="81">
        <v>65.3</v>
      </c>
      <c r="G147" s="82">
        <f t="shared" si="2"/>
        <v>4</v>
      </c>
      <c r="H147" s="82">
        <f t="shared" si="2"/>
        <v>1.960000000000008</v>
      </c>
    </row>
    <row r="148" spans="1:8" x14ac:dyDescent="0.3">
      <c r="A148" s="66" t="s">
        <v>67</v>
      </c>
      <c r="B148" s="66" t="s">
        <v>23</v>
      </c>
      <c r="C148" s="81">
        <v>35776</v>
      </c>
      <c r="D148" s="81">
        <v>466407.64999999298</v>
      </c>
      <c r="E148" s="81">
        <v>45018</v>
      </c>
      <c r="F148" s="81">
        <v>645277.99999999104</v>
      </c>
      <c r="G148" s="82">
        <f t="shared" si="2"/>
        <v>-9242</v>
      </c>
      <c r="H148" s="82">
        <f t="shared" si="2"/>
        <v>-178870.34999999806</v>
      </c>
    </row>
    <row r="149" spans="1:8" x14ac:dyDescent="0.3">
      <c r="A149" s="66" t="s">
        <v>68</v>
      </c>
      <c r="B149" s="66" t="s">
        <v>7</v>
      </c>
      <c r="C149" s="81">
        <v>396</v>
      </c>
      <c r="D149" s="81">
        <v>1979.14</v>
      </c>
      <c r="E149" s="81">
        <v>596</v>
      </c>
      <c r="F149" s="81">
        <v>2983.4</v>
      </c>
      <c r="G149" s="82">
        <f t="shared" si="2"/>
        <v>-200</v>
      </c>
      <c r="H149" s="82">
        <f t="shared" si="2"/>
        <v>-1004.26</v>
      </c>
    </row>
    <row r="150" spans="1:8" x14ac:dyDescent="0.3">
      <c r="A150" s="66" t="s">
        <v>68</v>
      </c>
      <c r="B150" s="66" t="s">
        <v>9</v>
      </c>
      <c r="C150" s="81">
        <v>153008</v>
      </c>
      <c r="D150" s="81">
        <v>15570529.32</v>
      </c>
      <c r="E150" s="81">
        <v>148873</v>
      </c>
      <c r="F150" s="81">
        <v>14612744.699999999</v>
      </c>
      <c r="G150" s="82">
        <f t="shared" si="2"/>
        <v>4135</v>
      </c>
      <c r="H150" s="82">
        <f t="shared" si="2"/>
        <v>957784.62000000104</v>
      </c>
    </row>
    <row r="151" spans="1:8" x14ac:dyDescent="0.3">
      <c r="A151" s="66" t="s">
        <v>68</v>
      </c>
      <c r="B151" s="66" t="s">
        <v>10</v>
      </c>
      <c r="C151" s="81">
        <v>1</v>
      </c>
      <c r="D151" s="81">
        <v>13.9</v>
      </c>
      <c r="E151" s="81">
        <v>1</v>
      </c>
      <c r="F151" s="81">
        <v>13.9</v>
      </c>
      <c r="G151" s="82">
        <f t="shared" si="2"/>
        <v>0</v>
      </c>
      <c r="H151" s="82">
        <f t="shared" si="2"/>
        <v>0</v>
      </c>
    </row>
    <row r="152" spans="1:8" x14ac:dyDescent="0.3">
      <c r="A152" s="66" t="s">
        <v>68</v>
      </c>
      <c r="B152" s="66" t="s">
        <v>11</v>
      </c>
      <c r="C152" s="81">
        <v>2</v>
      </c>
      <c r="D152" s="81">
        <v>0.28000000000000003</v>
      </c>
      <c r="E152" s="81"/>
      <c r="F152" s="81"/>
      <c r="G152" s="82">
        <f t="shared" si="2"/>
        <v>2</v>
      </c>
      <c r="H152" s="82">
        <f t="shared" si="2"/>
        <v>0.28000000000000003</v>
      </c>
    </row>
    <row r="153" spans="1:8" x14ac:dyDescent="0.3">
      <c r="A153" s="66" t="s">
        <v>68</v>
      </c>
      <c r="B153" s="66" t="s">
        <v>65</v>
      </c>
      <c r="C153" s="81">
        <v>5</v>
      </c>
      <c r="D153" s="81">
        <v>24.48</v>
      </c>
      <c r="E153" s="81">
        <v>3</v>
      </c>
      <c r="F153" s="81">
        <v>7.6</v>
      </c>
      <c r="G153" s="82">
        <f t="shared" si="2"/>
        <v>2</v>
      </c>
      <c r="H153" s="82">
        <f t="shared" si="2"/>
        <v>16.880000000000003</v>
      </c>
    </row>
    <row r="154" spans="1:8" x14ac:dyDescent="0.3">
      <c r="A154" s="66" t="s">
        <v>68</v>
      </c>
      <c r="B154" s="66" t="s">
        <v>30</v>
      </c>
      <c r="C154" s="81">
        <v>705</v>
      </c>
      <c r="D154" s="81">
        <v>3634.29</v>
      </c>
      <c r="E154" s="81">
        <v>929</v>
      </c>
      <c r="F154" s="81">
        <v>5215.3999999999996</v>
      </c>
      <c r="G154" s="82">
        <f t="shared" si="2"/>
        <v>-224</v>
      </c>
      <c r="H154" s="82">
        <f t="shared" si="2"/>
        <v>-1581.1099999999997</v>
      </c>
    </row>
    <row r="155" spans="1:8" x14ac:dyDescent="0.3">
      <c r="A155" s="66" t="s">
        <v>68</v>
      </c>
      <c r="B155" s="66" t="s">
        <v>15</v>
      </c>
      <c r="C155" s="81">
        <v>17082</v>
      </c>
      <c r="D155" s="81">
        <v>110621.670000001</v>
      </c>
      <c r="E155" s="81">
        <v>20436</v>
      </c>
      <c r="F155" s="81">
        <v>148503.00000000099</v>
      </c>
      <c r="G155" s="82">
        <f t="shared" si="2"/>
        <v>-3354</v>
      </c>
      <c r="H155" s="82">
        <f t="shared" si="2"/>
        <v>-37881.329999999987</v>
      </c>
    </row>
    <row r="156" spans="1:8" x14ac:dyDescent="0.3">
      <c r="A156" s="66" t="s">
        <v>68</v>
      </c>
      <c r="B156" s="66" t="s">
        <v>20</v>
      </c>
      <c r="C156" s="81">
        <v>124851</v>
      </c>
      <c r="D156" s="81">
        <v>6788767.2999999803</v>
      </c>
      <c r="E156" s="81">
        <v>128150</v>
      </c>
      <c r="F156" s="81">
        <v>7479995.7999998899</v>
      </c>
      <c r="G156" s="82">
        <f t="shared" si="2"/>
        <v>-3299</v>
      </c>
      <c r="H156" s="82">
        <f t="shared" si="2"/>
        <v>-691228.49999990966</v>
      </c>
    </row>
    <row r="157" spans="1:8" x14ac:dyDescent="0.3">
      <c r="A157" s="66" t="s">
        <v>68</v>
      </c>
      <c r="B157" s="66" t="s">
        <v>21</v>
      </c>
      <c r="C157" s="81">
        <v>12</v>
      </c>
      <c r="D157" s="81">
        <v>136.06</v>
      </c>
      <c r="E157" s="81">
        <v>10</v>
      </c>
      <c r="F157" s="81">
        <v>128.80000000000001</v>
      </c>
      <c r="G157" s="82">
        <f t="shared" si="2"/>
        <v>2</v>
      </c>
      <c r="H157" s="82">
        <f t="shared" si="2"/>
        <v>7.2599999999999909</v>
      </c>
    </row>
    <row r="158" spans="1:8" x14ac:dyDescent="0.3">
      <c r="A158" s="66" t="s">
        <v>68</v>
      </c>
      <c r="B158" s="66" t="s">
        <v>23</v>
      </c>
      <c r="C158" s="81">
        <v>6694</v>
      </c>
      <c r="D158" s="81">
        <v>52513.659999999902</v>
      </c>
      <c r="E158" s="81">
        <v>8462</v>
      </c>
      <c r="F158" s="81">
        <v>70554.0999999997</v>
      </c>
      <c r="G158" s="82">
        <f t="shared" si="2"/>
        <v>-1768</v>
      </c>
      <c r="H158" s="82">
        <f t="shared" si="2"/>
        <v>-18040.439999999799</v>
      </c>
    </row>
    <row r="159" spans="1:8" x14ac:dyDescent="0.3">
      <c r="A159" s="66" t="s">
        <v>69</v>
      </c>
      <c r="B159" s="66" t="s">
        <v>7</v>
      </c>
      <c r="C159" s="81">
        <v>3049</v>
      </c>
      <c r="D159" s="81">
        <v>39834.910000000003</v>
      </c>
      <c r="E159" s="81">
        <v>10062</v>
      </c>
      <c r="F159" s="81">
        <v>164939.600000001</v>
      </c>
      <c r="G159" s="82">
        <f t="shared" si="2"/>
        <v>-7013</v>
      </c>
      <c r="H159" s="82">
        <f t="shared" si="2"/>
        <v>-125104.69000000099</v>
      </c>
    </row>
    <row r="160" spans="1:8" x14ac:dyDescent="0.3">
      <c r="A160" s="66" t="s">
        <v>69</v>
      </c>
      <c r="B160" s="66" t="s">
        <v>8</v>
      </c>
      <c r="C160" s="81">
        <v>108</v>
      </c>
      <c r="D160" s="81">
        <v>5538</v>
      </c>
      <c r="E160" s="81">
        <v>28</v>
      </c>
      <c r="F160" s="81">
        <v>86.2</v>
      </c>
      <c r="G160" s="82">
        <f t="shared" si="2"/>
        <v>80</v>
      </c>
      <c r="H160" s="82">
        <f t="shared" si="2"/>
        <v>5451.8</v>
      </c>
    </row>
    <row r="161" spans="1:8" x14ac:dyDescent="0.3">
      <c r="A161" s="66" t="s">
        <v>69</v>
      </c>
      <c r="B161" s="66" t="s">
        <v>9</v>
      </c>
      <c r="C161" s="81">
        <v>48505</v>
      </c>
      <c r="D161" s="81">
        <v>4527061.46</v>
      </c>
      <c r="E161" s="81">
        <v>36201</v>
      </c>
      <c r="F161" s="81">
        <v>2757540.50000002</v>
      </c>
      <c r="G161" s="82">
        <f t="shared" si="2"/>
        <v>12304</v>
      </c>
      <c r="H161" s="82">
        <f t="shared" si="2"/>
        <v>1769520.9599999799</v>
      </c>
    </row>
    <row r="162" spans="1:8" x14ac:dyDescent="0.3">
      <c r="A162" s="66" t="s">
        <v>69</v>
      </c>
      <c r="B162" s="66" t="s">
        <v>11</v>
      </c>
      <c r="C162" s="81">
        <v>94</v>
      </c>
      <c r="D162" s="81">
        <v>3312.08</v>
      </c>
      <c r="E162" s="81">
        <v>8</v>
      </c>
      <c r="F162" s="81">
        <v>48.5</v>
      </c>
      <c r="G162" s="82">
        <f t="shared" si="2"/>
        <v>86</v>
      </c>
      <c r="H162" s="82">
        <f t="shared" si="2"/>
        <v>3263.58</v>
      </c>
    </row>
    <row r="163" spans="1:8" x14ac:dyDescent="0.3">
      <c r="A163" s="66" t="s">
        <v>69</v>
      </c>
      <c r="B163" s="66" t="s">
        <v>65</v>
      </c>
      <c r="C163" s="81">
        <v>2</v>
      </c>
      <c r="D163" s="81">
        <v>14.65</v>
      </c>
      <c r="E163" s="81">
        <v>1</v>
      </c>
      <c r="F163" s="81">
        <v>5</v>
      </c>
      <c r="G163" s="82">
        <f t="shared" si="2"/>
        <v>1</v>
      </c>
      <c r="H163" s="82">
        <f t="shared" si="2"/>
        <v>9.65</v>
      </c>
    </row>
    <row r="164" spans="1:8" x14ac:dyDescent="0.3">
      <c r="A164" s="66" t="s">
        <v>69</v>
      </c>
      <c r="B164" s="66" t="s">
        <v>30</v>
      </c>
      <c r="C164" s="81">
        <v>60253</v>
      </c>
      <c r="D164" s="81">
        <v>3289167.3100000299</v>
      </c>
      <c r="E164" s="81">
        <v>80227</v>
      </c>
      <c r="F164" s="81">
        <v>4255805.6000000099</v>
      </c>
      <c r="G164" s="82">
        <f t="shared" si="2"/>
        <v>-19974</v>
      </c>
      <c r="H164" s="82">
        <f t="shared" si="2"/>
        <v>-966638.28999998001</v>
      </c>
    </row>
    <row r="165" spans="1:8" x14ac:dyDescent="0.3">
      <c r="A165" s="66" t="s">
        <v>69</v>
      </c>
      <c r="B165" s="66" t="s">
        <v>14</v>
      </c>
      <c r="C165" s="81">
        <v>1</v>
      </c>
      <c r="D165" s="81">
        <v>19.100000000000001</v>
      </c>
      <c r="E165" s="81">
        <v>1</v>
      </c>
      <c r="F165" s="81">
        <v>19.100000000000001</v>
      </c>
      <c r="G165" s="82">
        <f t="shared" si="2"/>
        <v>0</v>
      </c>
      <c r="H165" s="82">
        <f t="shared" si="2"/>
        <v>0</v>
      </c>
    </row>
    <row r="166" spans="1:8" x14ac:dyDescent="0.3">
      <c r="A166" s="66" t="s">
        <v>69</v>
      </c>
      <c r="B166" s="66" t="s">
        <v>15</v>
      </c>
      <c r="C166" s="81">
        <v>7354</v>
      </c>
      <c r="D166" s="81">
        <v>62565.760000000002</v>
      </c>
      <c r="E166" s="81">
        <v>14621</v>
      </c>
      <c r="F166" s="81">
        <v>104443.2</v>
      </c>
      <c r="G166" s="82">
        <f t="shared" si="2"/>
        <v>-7267</v>
      </c>
      <c r="H166" s="82">
        <f t="shared" si="2"/>
        <v>-41877.439999999995</v>
      </c>
    </row>
    <row r="167" spans="1:8" x14ac:dyDescent="0.3">
      <c r="A167" s="66" t="s">
        <v>69</v>
      </c>
      <c r="B167" s="66" t="s">
        <v>16</v>
      </c>
      <c r="C167" s="81"/>
      <c r="D167" s="81"/>
      <c r="E167" s="81">
        <v>1</v>
      </c>
      <c r="F167" s="81">
        <v>16</v>
      </c>
      <c r="G167" s="82">
        <f t="shared" si="2"/>
        <v>-1</v>
      </c>
      <c r="H167" s="82">
        <f t="shared" si="2"/>
        <v>-16</v>
      </c>
    </row>
    <row r="168" spans="1:8" x14ac:dyDescent="0.3">
      <c r="A168" s="66" t="s">
        <v>69</v>
      </c>
      <c r="B168" s="66" t="s">
        <v>18</v>
      </c>
      <c r="C168" s="81">
        <v>26</v>
      </c>
      <c r="D168" s="81">
        <v>942.03</v>
      </c>
      <c r="E168" s="81"/>
      <c r="F168" s="81"/>
      <c r="G168" s="82">
        <f t="shared" si="2"/>
        <v>26</v>
      </c>
      <c r="H168" s="82">
        <f t="shared" si="2"/>
        <v>942.03</v>
      </c>
    </row>
    <row r="169" spans="1:8" x14ac:dyDescent="0.3">
      <c r="A169" s="66" t="s">
        <v>69</v>
      </c>
      <c r="B169" s="66" t="s">
        <v>19</v>
      </c>
      <c r="C169" s="81">
        <v>16</v>
      </c>
      <c r="D169" s="81">
        <v>407.09</v>
      </c>
      <c r="E169" s="81">
        <v>13</v>
      </c>
      <c r="F169" s="81">
        <v>90.9</v>
      </c>
      <c r="G169" s="82">
        <f t="shared" si="2"/>
        <v>3</v>
      </c>
      <c r="H169" s="82">
        <f t="shared" si="2"/>
        <v>316.18999999999994</v>
      </c>
    </row>
    <row r="170" spans="1:8" x14ac:dyDescent="0.3">
      <c r="A170" s="66" t="s">
        <v>69</v>
      </c>
      <c r="B170" s="66" t="s">
        <v>28</v>
      </c>
      <c r="C170" s="81"/>
      <c r="D170" s="81"/>
      <c r="E170" s="81">
        <v>2</v>
      </c>
      <c r="F170" s="81">
        <v>18.100000000000001</v>
      </c>
      <c r="G170" s="82">
        <f t="shared" si="2"/>
        <v>-2</v>
      </c>
      <c r="H170" s="82">
        <f t="shared" si="2"/>
        <v>-18.100000000000001</v>
      </c>
    </row>
    <row r="171" spans="1:8" x14ac:dyDescent="0.3">
      <c r="A171" s="66" t="s">
        <v>69</v>
      </c>
      <c r="B171" s="66" t="s">
        <v>20</v>
      </c>
      <c r="C171" s="81">
        <v>49984</v>
      </c>
      <c r="D171" s="81">
        <v>2732112.8199999798</v>
      </c>
      <c r="E171" s="81">
        <v>42140</v>
      </c>
      <c r="F171" s="81">
        <v>1578878.6000000101</v>
      </c>
      <c r="G171" s="82">
        <f t="shared" si="2"/>
        <v>7844</v>
      </c>
      <c r="H171" s="82">
        <f t="shared" si="2"/>
        <v>1153234.2199999697</v>
      </c>
    </row>
    <row r="172" spans="1:8" x14ac:dyDescent="0.3">
      <c r="A172" s="66" t="s">
        <v>69</v>
      </c>
      <c r="B172" s="66" t="s">
        <v>21</v>
      </c>
      <c r="C172" s="81">
        <v>2536</v>
      </c>
      <c r="D172" s="81">
        <v>78032.840000000098</v>
      </c>
      <c r="E172" s="81">
        <v>4950</v>
      </c>
      <c r="F172" s="81">
        <v>107392.1</v>
      </c>
      <c r="G172" s="82">
        <f t="shared" si="2"/>
        <v>-2414</v>
      </c>
      <c r="H172" s="82">
        <f t="shared" si="2"/>
        <v>-29359.259999999907</v>
      </c>
    </row>
    <row r="173" spans="1:8" x14ac:dyDescent="0.3">
      <c r="A173" s="66" t="s">
        <v>69</v>
      </c>
      <c r="B173" s="66" t="s">
        <v>23</v>
      </c>
      <c r="C173" s="81">
        <v>88453</v>
      </c>
      <c r="D173" s="81">
        <v>10442812.050000001</v>
      </c>
      <c r="E173" s="81">
        <v>95583</v>
      </c>
      <c r="F173" s="81">
        <v>12118298.0999998</v>
      </c>
      <c r="G173" s="82">
        <f t="shared" si="2"/>
        <v>-7130</v>
      </c>
      <c r="H173" s="82">
        <f t="shared" si="2"/>
        <v>-1675486.0499997996</v>
      </c>
    </row>
    <row r="174" spans="1:8" x14ac:dyDescent="0.3">
      <c r="A174" s="66" t="s">
        <v>69</v>
      </c>
      <c r="B174" s="66" t="s">
        <v>32</v>
      </c>
      <c r="C174" s="81">
        <v>431</v>
      </c>
      <c r="D174" s="81">
        <v>19786</v>
      </c>
      <c r="E174" s="81">
        <v>424</v>
      </c>
      <c r="F174" s="81">
        <v>19814.099999999999</v>
      </c>
      <c r="G174" s="82">
        <f t="shared" si="2"/>
        <v>7</v>
      </c>
      <c r="H174" s="82">
        <f t="shared" si="2"/>
        <v>-28.099999999998545</v>
      </c>
    </row>
    <row r="175" spans="1:8" x14ac:dyDescent="0.3">
      <c r="A175" s="66" t="s">
        <v>70</v>
      </c>
      <c r="B175" s="66" t="s">
        <v>7</v>
      </c>
      <c r="C175" s="81">
        <v>815</v>
      </c>
      <c r="D175" s="81">
        <v>7011.4699999999903</v>
      </c>
      <c r="E175" s="81">
        <v>1157</v>
      </c>
      <c r="F175" s="81">
        <v>11286.6</v>
      </c>
      <c r="G175" s="82">
        <f t="shared" si="2"/>
        <v>-342</v>
      </c>
      <c r="H175" s="82">
        <f t="shared" si="2"/>
        <v>-4275.1300000000101</v>
      </c>
    </row>
    <row r="176" spans="1:8" x14ac:dyDescent="0.3">
      <c r="A176" s="66" t="s">
        <v>70</v>
      </c>
      <c r="B176" s="66" t="s">
        <v>8</v>
      </c>
      <c r="C176" s="81">
        <v>19</v>
      </c>
      <c r="D176" s="81">
        <v>436.81</v>
      </c>
      <c r="E176" s="81">
        <v>7</v>
      </c>
      <c r="F176" s="81">
        <v>374.2</v>
      </c>
      <c r="G176" s="82">
        <f t="shared" si="2"/>
        <v>12</v>
      </c>
      <c r="H176" s="82">
        <f t="shared" si="2"/>
        <v>62.610000000000014</v>
      </c>
    </row>
    <row r="177" spans="1:8" x14ac:dyDescent="0.3">
      <c r="A177" s="66" t="s">
        <v>70</v>
      </c>
      <c r="B177" s="66" t="s">
        <v>9</v>
      </c>
      <c r="C177" s="81">
        <v>42732</v>
      </c>
      <c r="D177" s="81">
        <v>1677758.0500000401</v>
      </c>
      <c r="E177" s="81">
        <v>41616</v>
      </c>
      <c r="F177" s="81">
        <v>1586432.50000002</v>
      </c>
      <c r="G177" s="82">
        <f t="shared" si="2"/>
        <v>1116</v>
      </c>
      <c r="H177" s="82">
        <f t="shared" si="2"/>
        <v>91325.55000002007</v>
      </c>
    </row>
    <row r="178" spans="1:8" x14ac:dyDescent="0.3">
      <c r="A178" s="66" t="s">
        <v>70</v>
      </c>
      <c r="B178" s="66" t="s">
        <v>11</v>
      </c>
      <c r="C178" s="81">
        <v>1</v>
      </c>
      <c r="D178" s="81">
        <v>1.1000000000000001</v>
      </c>
      <c r="E178" s="81"/>
      <c r="F178" s="81"/>
      <c r="G178" s="82">
        <f t="shared" si="2"/>
        <v>1</v>
      </c>
      <c r="H178" s="82">
        <f t="shared" si="2"/>
        <v>1.1000000000000001</v>
      </c>
    </row>
    <row r="179" spans="1:8" x14ac:dyDescent="0.3">
      <c r="A179" s="66" t="s">
        <v>70</v>
      </c>
      <c r="B179" s="66" t="s">
        <v>30</v>
      </c>
      <c r="C179" s="81">
        <v>2614</v>
      </c>
      <c r="D179" s="81">
        <v>15300.5600000001</v>
      </c>
      <c r="E179" s="81">
        <v>3572</v>
      </c>
      <c r="F179" s="81">
        <v>28778.3999999999</v>
      </c>
      <c r="G179" s="82">
        <f t="shared" si="2"/>
        <v>-958</v>
      </c>
      <c r="H179" s="82">
        <f t="shared" si="2"/>
        <v>-13477.8399999998</v>
      </c>
    </row>
    <row r="180" spans="1:8" x14ac:dyDescent="0.3">
      <c r="A180" s="66" t="s">
        <v>70</v>
      </c>
      <c r="B180" s="66" t="s">
        <v>27</v>
      </c>
      <c r="C180" s="81">
        <v>1</v>
      </c>
      <c r="D180" s="81">
        <v>145.80000000000001</v>
      </c>
      <c r="E180" s="81">
        <v>1</v>
      </c>
      <c r="F180" s="81">
        <v>145.80000000000001</v>
      </c>
      <c r="G180" s="82">
        <f t="shared" si="2"/>
        <v>0</v>
      </c>
      <c r="H180" s="82">
        <f t="shared" si="2"/>
        <v>0</v>
      </c>
    </row>
    <row r="181" spans="1:8" x14ac:dyDescent="0.3">
      <c r="A181" s="66" t="s">
        <v>70</v>
      </c>
      <c r="B181" s="66" t="s">
        <v>15</v>
      </c>
      <c r="C181" s="81">
        <v>1094</v>
      </c>
      <c r="D181" s="81">
        <v>2991.27</v>
      </c>
      <c r="E181" s="81">
        <v>1505</v>
      </c>
      <c r="F181" s="81">
        <v>4786.8000000000102</v>
      </c>
      <c r="G181" s="82">
        <f t="shared" si="2"/>
        <v>-411</v>
      </c>
      <c r="H181" s="82">
        <f t="shared" si="2"/>
        <v>-1795.5300000000102</v>
      </c>
    </row>
    <row r="182" spans="1:8" x14ac:dyDescent="0.3">
      <c r="A182" s="66" t="s">
        <v>70</v>
      </c>
      <c r="B182" s="66" t="s">
        <v>20</v>
      </c>
      <c r="C182" s="81">
        <v>22529</v>
      </c>
      <c r="D182" s="81">
        <v>879663.30000001099</v>
      </c>
      <c r="E182" s="81">
        <v>21093</v>
      </c>
      <c r="F182" s="81">
        <v>852974.70000000799</v>
      </c>
      <c r="G182" s="82">
        <f t="shared" si="2"/>
        <v>1436</v>
      </c>
      <c r="H182" s="82">
        <f t="shared" si="2"/>
        <v>26688.600000003004</v>
      </c>
    </row>
    <row r="183" spans="1:8" x14ac:dyDescent="0.3">
      <c r="A183" s="66" t="s">
        <v>70</v>
      </c>
      <c r="B183" s="66" t="s">
        <v>21</v>
      </c>
      <c r="C183" s="81">
        <v>26</v>
      </c>
      <c r="D183" s="81">
        <v>64.709999999999994</v>
      </c>
      <c r="E183" s="81">
        <v>16</v>
      </c>
      <c r="F183" s="81">
        <v>26.7</v>
      </c>
      <c r="G183" s="82">
        <f t="shared" si="2"/>
        <v>10</v>
      </c>
      <c r="H183" s="82">
        <f t="shared" si="2"/>
        <v>38.009999999999991</v>
      </c>
    </row>
    <row r="184" spans="1:8" x14ac:dyDescent="0.3">
      <c r="A184" s="66" t="s">
        <v>70</v>
      </c>
      <c r="B184" s="66" t="s">
        <v>23</v>
      </c>
      <c r="C184" s="81">
        <v>18579</v>
      </c>
      <c r="D184" s="81">
        <v>435103.42999999499</v>
      </c>
      <c r="E184" s="81">
        <v>21253</v>
      </c>
      <c r="F184" s="81">
        <v>524878.49999999395</v>
      </c>
      <c r="G184" s="82">
        <f t="shared" si="2"/>
        <v>-2674</v>
      </c>
      <c r="H184" s="82">
        <f t="shared" si="2"/>
        <v>-89775.069999998959</v>
      </c>
    </row>
    <row r="185" spans="1:8" x14ac:dyDescent="0.3">
      <c r="A185" s="66" t="s">
        <v>70</v>
      </c>
      <c r="B185" s="66" t="s">
        <v>32</v>
      </c>
      <c r="C185" s="81">
        <v>3</v>
      </c>
      <c r="D185" s="81">
        <v>85</v>
      </c>
      <c r="E185" s="81">
        <v>3</v>
      </c>
      <c r="F185" s="81">
        <v>84.6</v>
      </c>
      <c r="G185" s="82">
        <f t="shared" si="2"/>
        <v>0</v>
      </c>
      <c r="H185" s="82">
        <f t="shared" si="2"/>
        <v>0.40000000000000568</v>
      </c>
    </row>
    <row r="186" spans="1:8" x14ac:dyDescent="0.3">
      <c r="A186" s="66" t="s">
        <v>71</v>
      </c>
      <c r="B186" s="66" t="s">
        <v>7</v>
      </c>
      <c r="C186" s="81">
        <v>1</v>
      </c>
      <c r="D186" s="81">
        <v>2.6</v>
      </c>
      <c r="E186" s="81">
        <v>1</v>
      </c>
      <c r="F186" s="81">
        <v>2.6</v>
      </c>
      <c r="G186" s="82">
        <f t="shared" si="2"/>
        <v>0</v>
      </c>
      <c r="H186" s="82">
        <f t="shared" si="2"/>
        <v>0</v>
      </c>
    </row>
    <row r="187" spans="1:8" x14ac:dyDescent="0.3">
      <c r="A187" s="66" t="s">
        <v>71</v>
      </c>
      <c r="B187" s="66" t="s">
        <v>9</v>
      </c>
      <c r="C187" s="81">
        <v>6553</v>
      </c>
      <c r="D187" s="81">
        <v>312540.83999999898</v>
      </c>
      <c r="E187" s="81">
        <v>5382</v>
      </c>
      <c r="F187" s="81">
        <v>268452.3</v>
      </c>
      <c r="G187" s="82">
        <f t="shared" si="2"/>
        <v>1171</v>
      </c>
      <c r="H187" s="82">
        <f t="shared" si="2"/>
        <v>44088.53999999899</v>
      </c>
    </row>
    <row r="188" spans="1:8" x14ac:dyDescent="0.3">
      <c r="A188" s="66" t="s">
        <v>71</v>
      </c>
      <c r="B188" s="66" t="s">
        <v>30</v>
      </c>
      <c r="C188" s="81">
        <v>4583</v>
      </c>
      <c r="D188" s="81">
        <v>142503.57</v>
      </c>
      <c r="E188" s="81">
        <v>4684</v>
      </c>
      <c r="F188" s="81">
        <v>162274</v>
      </c>
      <c r="G188" s="82">
        <f t="shared" si="2"/>
        <v>-101</v>
      </c>
      <c r="H188" s="82">
        <f t="shared" si="2"/>
        <v>-19770.429999999993</v>
      </c>
    </row>
    <row r="189" spans="1:8" x14ac:dyDescent="0.3">
      <c r="A189" s="66" t="s">
        <v>71</v>
      </c>
      <c r="B189" s="66" t="s">
        <v>27</v>
      </c>
      <c r="C189" s="81">
        <v>6868</v>
      </c>
      <c r="D189" s="81">
        <v>801189.04999999702</v>
      </c>
      <c r="E189" s="81">
        <v>6768</v>
      </c>
      <c r="F189" s="81">
        <v>746761.99999999802</v>
      </c>
      <c r="G189" s="82">
        <f t="shared" si="2"/>
        <v>100</v>
      </c>
      <c r="H189" s="82">
        <f t="shared" si="2"/>
        <v>54427.049999998999</v>
      </c>
    </row>
    <row r="190" spans="1:8" x14ac:dyDescent="0.3">
      <c r="A190" s="66" t="s">
        <v>71</v>
      </c>
      <c r="B190" s="66" t="s">
        <v>31</v>
      </c>
      <c r="C190" s="81">
        <v>4574</v>
      </c>
      <c r="D190" s="81">
        <v>16778.310000000001</v>
      </c>
      <c r="E190" s="81">
        <v>5973</v>
      </c>
      <c r="F190" s="81">
        <v>13597.6</v>
      </c>
      <c r="G190" s="82">
        <f t="shared" si="2"/>
        <v>-1399</v>
      </c>
      <c r="H190" s="82">
        <f t="shared" si="2"/>
        <v>3180.7100000000009</v>
      </c>
    </row>
    <row r="191" spans="1:8" x14ac:dyDescent="0.3">
      <c r="A191" s="66" t="s">
        <v>71</v>
      </c>
      <c r="B191" s="66" t="s">
        <v>15</v>
      </c>
      <c r="C191" s="81">
        <v>797</v>
      </c>
      <c r="D191" s="81">
        <v>7826.83</v>
      </c>
      <c r="E191" s="81">
        <v>909</v>
      </c>
      <c r="F191" s="81">
        <v>7318.5999999999904</v>
      </c>
      <c r="G191" s="82">
        <f t="shared" si="2"/>
        <v>-112</v>
      </c>
      <c r="H191" s="82">
        <f t="shared" si="2"/>
        <v>508.23000000000957</v>
      </c>
    </row>
    <row r="192" spans="1:8" x14ac:dyDescent="0.3">
      <c r="A192" s="66" t="s">
        <v>71</v>
      </c>
      <c r="B192" s="66" t="s">
        <v>16</v>
      </c>
      <c r="C192" s="81">
        <v>6</v>
      </c>
      <c r="D192" s="81">
        <v>1287.51</v>
      </c>
      <c r="E192" s="81">
        <v>4</v>
      </c>
      <c r="F192" s="81">
        <v>1285.7</v>
      </c>
      <c r="G192" s="82">
        <f t="shared" si="2"/>
        <v>2</v>
      </c>
      <c r="H192" s="82">
        <f t="shared" si="2"/>
        <v>1.8099999999999454</v>
      </c>
    </row>
    <row r="193" spans="1:8" x14ac:dyDescent="0.3">
      <c r="A193" s="66" t="s">
        <v>71</v>
      </c>
      <c r="B193" s="66" t="s">
        <v>20</v>
      </c>
      <c r="C193" s="81">
        <v>9653</v>
      </c>
      <c r="D193" s="81">
        <v>505111.05999999901</v>
      </c>
      <c r="E193" s="81">
        <v>8904</v>
      </c>
      <c r="F193" s="81">
        <v>501577.799999999</v>
      </c>
      <c r="G193" s="82">
        <f t="shared" si="2"/>
        <v>749</v>
      </c>
      <c r="H193" s="82">
        <f t="shared" si="2"/>
        <v>3533.2600000000093</v>
      </c>
    </row>
    <row r="194" spans="1:8" x14ac:dyDescent="0.3">
      <c r="A194" s="66" t="s">
        <v>71</v>
      </c>
      <c r="B194" s="66" t="s">
        <v>21</v>
      </c>
      <c r="C194" s="81">
        <v>94</v>
      </c>
      <c r="D194" s="81">
        <v>480.44</v>
      </c>
      <c r="E194" s="81">
        <v>50</v>
      </c>
      <c r="F194" s="81">
        <v>612.20000000000005</v>
      </c>
      <c r="G194" s="82">
        <f t="shared" si="2"/>
        <v>44</v>
      </c>
      <c r="H194" s="82">
        <f t="shared" si="2"/>
        <v>-131.76000000000005</v>
      </c>
    </row>
    <row r="195" spans="1:8" x14ac:dyDescent="0.3">
      <c r="A195" s="66" t="s">
        <v>71</v>
      </c>
      <c r="B195" s="66" t="s">
        <v>23</v>
      </c>
      <c r="C195" s="81">
        <v>5296</v>
      </c>
      <c r="D195" s="81">
        <v>167680.59</v>
      </c>
      <c r="E195" s="81">
        <v>5221</v>
      </c>
      <c r="F195" s="81">
        <v>199438.4</v>
      </c>
      <c r="G195" s="82">
        <f t="shared" si="2"/>
        <v>75</v>
      </c>
      <c r="H195" s="82">
        <f t="shared" si="2"/>
        <v>-31757.809999999998</v>
      </c>
    </row>
    <row r="196" spans="1:8" x14ac:dyDescent="0.3">
      <c r="A196" s="66" t="s">
        <v>71</v>
      </c>
      <c r="B196" s="66" t="s">
        <v>32</v>
      </c>
      <c r="C196" s="81">
        <v>8041</v>
      </c>
      <c r="D196" s="81">
        <v>995813</v>
      </c>
      <c r="E196" s="81">
        <v>8342</v>
      </c>
      <c r="F196" s="81">
        <v>1012189.8</v>
      </c>
      <c r="G196" s="82">
        <f t="shared" si="2"/>
        <v>-301</v>
      </c>
      <c r="H196" s="82">
        <f t="shared" si="2"/>
        <v>-16376.800000000047</v>
      </c>
    </row>
    <row r="197" spans="1:8" x14ac:dyDescent="0.3">
      <c r="A197" s="66" t="s">
        <v>72</v>
      </c>
      <c r="B197" s="66" t="s">
        <v>7</v>
      </c>
      <c r="C197" s="81">
        <v>626</v>
      </c>
      <c r="D197" s="81">
        <v>24353.18</v>
      </c>
      <c r="E197" s="81">
        <v>406</v>
      </c>
      <c r="F197" s="81">
        <v>18007.400000000001</v>
      </c>
      <c r="G197" s="82">
        <f t="shared" si="2"/>
        <v>220</v>
      </c>
      <c r="H197" s="82">
        <f t="shared" si="2"/>
        <v>6345.7799999999988</v>
      </c>
    </row>
    <row r="198" spans="1:8" x14ac:dyDescent="0.3">
      <c r="A198" s="66" t="s">
        <v>72</v>
      </c>
      <c r="B198" s="66" t="s">
        <v>8</v>
      </c>
      <c r="C198" s="81">
        <v>66</v>
      </c>
      <c r="D198" s="81">
        <v>1013.67</v>
      </c>
      <c r="E198" s="81">
        <v>33</v>
      </c>
      <c r="F198" s="81">
        <v>289.10000000000002</v>
      </c>
      <c r="G198" s="82">
        <f t="shared" ref="G198:H261" si="3">C198-E198</f>
        <v>33</v>
      </c>
      <c r="H198" s="82">
        <f t="shared" si="3"/>
        <v>724.56999999999994</v>
      </c>
    </row>
    <row r="199" spans="1:8" x14ac:dyDescent="0.3">
      <c r="A199" s="66" t="s">
        <v>72</v>
      </c>
      <c r="B199" s="66" t="s">
        <v>9</v>
      </c>
      <c r="C199" s="81">
        <v>1148</v>
      </c>
      <c r="D199" s="81">
        <v>32030.55</v>
      </c>
      <c r="E199" s="81">
        <v>943</v>
      </c>
      <c r="F199" s="81">
        <v>29671.200000000001</v>
      </c>
      <c r="G199" s="82">
        <f t="shared" si="3"/>
        <v>205</v>
      </c>
      <c r="H199" s="82">
        <f t="shared" si="3"/>
        <v>2359.3499999999985</v>
      </c>
    </row>
    <row r="200" spans="1:8" x14ac:dyDescent="0.3">
      <c r="A200" s="66" t="s">
        <v>72</v>
      </c>
      <c r="B200" s="66" t="s">
        <v>65</v>
      </c>
      <c r="C200" s="81">
        <v>1</v>
      </c>
      <c r="D200" s="81">
        <v>0.55000000000000004</v>
      </c>
      <c r="E200" s="81"/>
      <c r="F200" s="81"/>
      <c r="G200" s="82">
        <f t="shared" si="3"/>
        <v>1</v>
      </c>
      <c r="H200" s="82">
        <f t="shared" si="3"/>
        <v>0.55000000000000004</v>
      </c>
    </row>
    <row r="201" spans="1:8" x14ac:dyDescent="0.3">
      <c r="A201" s="66" t="s">
        <v>72</v>
      </c>
      <c r="B201" s="66" t="s">
        <v>30</v>
      </c>
      <c r="C201" s="81">
        <v>1</v>
      </c>
      <c r="D201" s="81">
        <v>6.21</v>
      </c>
      <c r="E201" s="81">
        <v>1</v>
      </c>
      <c r="F201" s="81">
        <v>5.7</v>
      </c>
      <c r="G201" s="82">
        <f t="shared" si="3"/>
        <v>0</v>
      </c>
      <c r="H201" s="82">
        <f t="shared" si="3"/>
        <v>0.50999999999999979</v>
      </c>
    </row>
    <row r="202" spans="1:8" x14ac:dyDescent="0.3">
      <c r="A202" s="66" t="s">
        <v>72</v>
      </c>
      <c r="B202" s="66" t="s">
        <v>14</v>
      </c>
      <c r="C202" s="81">
        <v>8</v>
      </c>
      <c r="D202" s="81">
        <v>53.1</v>
      </c>
      <c r="E202" s="81">
        <v>2</v>
      </c>
      <c r="F202" s="81">
        <v>4.8</v>
      </c>
      <c r="G202" s="82">
        <f t="shared" si="3"/>
        <v>6</v>
      </c>
      <c r="H202" s="82">
        <f t="shared" si="3"/>
        <v>48.300000000000004</v>
      </c>
    </row>
    <row r="203" spans="1:8" x14ac:dyDescent="0.3">
      <c r="A203" s="66" t="s">
        <v>72</v>
      </c>
      <c r="B203" s="66" t="s">
        <v>15</v>
      </c>
      <c r="C203" s="81">
        <v>693</v>
      </c>
      <c r="D203" s="81">
        <v>19485.560000000001</v>
      </c>
      <c r="E203" s="81">
        <v>465</v>
      </c>
      <c r="F203" s="81">
        <v>13959.8</v>
      </c>
      <c r="G203" s="82">
        <f t="shared" si="3"/>
        <v>228</v>
      </c>
      <c r="H203" s="82">
        <f t="shared" si="3"/>
        <v>5525.760000000002</v>
      </c>
    </row>
    <row r="204" spans="1:8" x14ac:dyDescent="0.3">
      <c r="A204" s="66" t="s">
        <v>72</v>
      </c>
      <c r="B204" s="66" t="s">
        <v>20</v>
      </c>
      <c r="C204" s="81">
        <v>119</v>
      </c>
      <c r="D204" s="81">
        <v>1726.64</v>
      </c>
      <c r="E204" s="81">
        <v>76</v>
      </c>
      <c r="F204" s="81">
        <v>1067.7</v>
      </c>
      <c r="G204" s="82">
        <f t="shared" si="3"/>
        <v>43</v>
      </c>
      <c r="H204" s="82">
        <f t="shared" si="3"/>
        <v>658.94</v>
      </c>
    </row>
    <row r="205" spans="1:8" x14ac:dyDescent="0.3">
      <c r="A205" s="66" t="s">
        <v>72</v>
      </c>
      <c r="B205" s="66" t="s">
        <v>21</v>
      </c>
      <c r="C205" s="81">
        <v>4</v>
      </c>
      <c r="D205" s="81">
        <v>4.2</v>
      </c>
      <c r="E205" s="81">
        <v>4</v>
      </c>
      <c r="F205" s="81">
        <v>5.4</v>
      </c>
      <c r="G205" s="82">
        <f t="shared" si="3"/>
        <v>0</v>
      </c>
      <c r="H205" s="82">
        <f t="shared" si="3"/>
        <v>-1.2000000000000002</v>
      </c>
    </row>
    <row r="206" spans="1:8" x14ac:dyDescent="0.3">
      <c r="A206" s="66" t="s">
        <v>72</v>
      </c>
      <c r="B206" s="66" t="s">
        <v>23</v>
      </c>
      <c r="C206" s="81">
        <v>79</v>
      </c>
      <c r="D206" s="81">
        <v>1188.6400000000001</v>
      </c>
      <c r="E206" s="81">
        <v>36</v>
      </c>
      <c r="F206" s="81">
        <v>386.1</v>
      </c>
      <c r="G206" s="82">
        <f t="shared" si="3"/>
        <v>43</v>
      </c>
      <c r="H206" s="82">
        <f t="shared" si="3"/>
        <v>802.54000000000008</v>
      </c>
    </row>
    <row r="207" spans="1:8" x14ac:dyDescent="0.3">
      <c r="A207" s="66" t="s">
        <v>73</v>
      </c>
      <c r="B207" s="66" t="s">
        <v>7</v>
      </c>
      <c r="C207" s="81">
        <v>2849</v>
      </c>
      <c r="D207" s="81">
        <v>35149.25</v>
      </c>
      <c r="E207" s="81">
        <v>3218</v>
      </c>
      <c r="F207" s="81">
        <v>39378.3999999999</v>
      </c>
      <c r="G207" s="82">
        <f t="shared" si="3"/>
        <v>-369</v>
      </c>
      <c r="H207" s="82">
        <f t="shared" si="3"/>
        <v>-4229.1499999998996</v>
      </c>
    </row>
    <row r="208" spans="1:8" x14ac:dyDescent="0.3">
      <c r="A208" s="66" t="s">
        <v>73</v>
      </c>
      <c r="B208" s="66" t="s">
        <v>9</v>
      </c>
      <c r="C208" s="81">
        <v>11493</v>
      </c>
      <c r="D208" s="81">
        <v>478510.21999999898</v>
      </c>
      <c r="E208" s="81">
        <v>10930</v>
      </c>
      <c r="F208" s="81">
        <v>454547.39999999898</v>
      </c>
      <c r="G208" s="82">
        <f t="shared" si="3"/>
        <v>563</v>
      </c>
      <c r="H208" s="82">
        <f t="shared" si="3"/>
        <v>23962.820000000007</v>
      </c>
    </row>
    <row r="209" spans="1:8" x14ac:dyDescent="0.3">
      <c r="A209" s="66" t="s">
        <v>73</v>
      </c>
      <c r="B209" s="66" t="s">
        <v>30</v>
      </c>
      <c r="C209" s="81">
        <v>648</v>
      </c>
      <c r="D209" s="81">
        <v>5653.6700000000101</v>
      </c>
      <c r="E209" s="81">
        <v>758</v>
      </c>
      <c r="F209" s="81">
        <v>7606.50000000001</v>
      </c>
      <c r="G209" s="82">
        <f t="shared" si="3"/>
        <v>-110</v>
      </c>
      <c r="H209" s="82">
        <f t="shared" si="3"/>
        <v>-1952.83</v>
      </c>
    </row>
    <row r="210" spans="1:8" x14ac:dyDescent="0.3">
      <c r="A210" s="66" t="s">
        <v>73</v>
      </c>
      <c r="B210" s="66" t="s">
        <v>15</v>
      </c>
      <c r="C210" s="81">
        <v>421</v>
      </c>
      <c r="D210" s="81">
        <v>1494.41</v>
      </c>
      <c r="E210" s="81">
        <v>617</v>
      </c>
      <c r="F210" s="81">
        <v>2306.3000000000002</v>
      </c>
      <c r="G210" s="82">
        <f t="shared" si="3"/>
        <v>-196</v>
      </c>
      <c r="H210" s="82">
        <f t="shared" si="3"/>
        <v>-811.8900000000001</v>
      </c>
    </row>
    <row r="211" spans="1:8" x14ac:dyDescent="0.3">
      <c r="A211" s="66" t="s">
        <v>73</v>
      </c>
      <c r="B211" s="66" t="s">
        <v>20</v>
      </c>
      <c r="C211" s="81">
        <v>10579</v>
      </c>
      <c r="D211" s="81">
        <v>341219.52</v>
      </c>
      <c r="E211" s="81">
        <v>9639</v>
      </c>
      <c r="F211" s="81">
        <v>334577.90000000002</v>
      </c>
      <c r="G211" s="82">
        <f t="shared" si="3"/>
        <v>940</v>
      </c>
      <c r="H211" s="82">
        <f t="shared" si="3"/>
        <v>6641.6199999999953</v>
      </c>
    </row>
    <row r="212" spans="1:8" x14ac:dyDescent="0.3">
      <c r="A212" s="66" t="s">
        <v>73</v>
      </c>
      <c r="B212" s="66" t="s">
        <v>21</v>
      </c>
      <c r="C212" s="81">
        <v>127</v>
      </c>
      <c r="D212" s="81">
        <v>260.32</v>
      </c>
      <c r="E212" s="81">
        <v>135</v>
      </c>
      <c r="F212" s="81">
        <v>216.5</v>
      </c>
      <c r="G212" s="82">
        <f t="shared" si="3"/>
        <v>-8</v>
      </c>
      <c r="H212" s="82">
        <f t="shared" si="3"/>
        <v>43.819999999999993</v>
      </c>
    </row>
    <row r="213" spans="1:8" x14ac:dyDescent="0.3">
      <c r="A213" s="66" t="s">
        <v>73</v>
      </c>
      <c r="B213" s="66" t="s">
        <v>23</v>
      </c>
      <c r="C213" s="81">
        <v>7172</v>
      </c>
      <c r="D213" s="81">
        <v>145382.10999999999</v>
      </c>
      <c r="E213" s="81">
        <v>7292</v>
      </c>
      <c r="F213" s="81">
        <v>154071.5</v>
      </c>
      <c r="G213" s="82">
        <f t="shared" si="3"/>
        <v>-120</v>
      </c>
      <c r="H213" s="82">
        <f t="shared" si="3"/>
        <v>-8689.390000000014</v>
      </c>
    </row>
    <row r="214" spans="1:8" x14ac:dyDescent="0.3">
      <c r="A214" s="66" t="s">
        <v>73</v>
      </c>
      <c r="B214" s="66" t="s">
        <v>32</v>
      </c>
      <c r="C214" s="81">
        <v>20</v>
      </c>
      <c r="D214" s="81">
        <v>110</v>
      </c>
      <c r="E214" s="81">
        <v>19</v>
      </c>
      <c r="F214" s="81">
        <v>110.1</v>
      </c>
      <c r="G214" s="82">
        <f t="shared" si="3"/>
        <v>1</v>
      </c>
      <c r="H214" s="82">
        <f t="shared" si="3"/>
        <v>-9.9999999999994316E-2</v>
      </c>
    </row>
    <row r="215" spans="1:8" x14ac:dyDescent="0.3">
      <c r="A215" s="66" t="s">
        <v>74</v>
      </c>
      <c r="B215" s="66" t="s">
        <v>7</v>
      </c>
      <c r="C215" s="81">
        <v>5</v>
      </c>
      <c r="D215" s="81">
        <v>7.2</v>
      </c>
      <c r="E215" s="81">
        <v>6</v>
      </c>
      <c r="F215" s="81">
        <v>6</v>
      </c>
      <c r="G215" s="82">
        <f t="shared" si="3"/>
        <v>-1</v>
      </c>
      <c r="H215" s="82">
        <f t="shared" si="3"/>
        <v>1.2000000000000002</v>
      </c>
    </row>
    <row r="216" spans="1:8" x14ac:dyDescent="0.3">
      <c r="A216" s="66" t="s">
        <v>74</v>
      </c>
      <c r="B216" s="66" t="s">
        <v>9</v>
      </c>
      <c r="C216" s="81">
        <v>853</v>
      </c>
      <c r="D216" s="81">
        <v>17632.990000000002</v>
      </c>
      <c r="E216" s="81">
        <v>534</v>
      </c>
      <c r="F216" s="81">
        <v>15952.2</v>
      </c>
      <c r="G216" s="82">
        <f t="shared" si="3"/>
        <v>319</v>
      </c>
      <c r="H216" s="82">
        <f t="shared" si="3"/>
        <v>1680.7900000000009</v>
      </c>
    </row>
    <row r="217" spans="1:8" x14ac:dyDescent="0.3">
      <c r="A217" s="66" t="s">
        <v>74</v>
      </c>
      <c r="B217" s="66" t="s">
        <v>30</v>
      </c>
      <c r="C217" s="81">
        <v>7</v>
      </c>
      <c r="D217" s="81">
        <v>19.399999999999999</v>
      </c>
      <c r="E217" s="81">
        <v>6</v>
      </c>
      <c r="F217" s="81">
        <v>21.7</v>
      </c>
      <c r="G217" s="82">
        <f t="shared" si="3"/>
        <v>1</v>
      </c>
      <c r="H217" s="82">
        <f t="shared" si="3"/>
        <v>-2.3000000000000007</v>
      </c>
    </row>
    <row r="218" spans="1:8" x14ac:dyDescent="0.3">
      <c r="A218" s="66" t="s">
        <v>74</v>
      </c>
      <c r="B218" s="66" t="s">
        <v>15</v>
      </c>
      <c r="C218" s="81">
        <v>30</v>
      </c>
      <c r="D218" s="81">
        <v>76.2</v>
      </c>
      <c r="E218" s="81">
        <v>33</v>
      </c>
      <c r="F218" s="81">
        <v>96.6</v>
      </c>
      <c r="G218" s="82">
        <f t="shared" si="3"/>
        <v>-3</v>
      </c>
      <c r="H218" s="82">
        <f t="shared" si="3"/>
        <v>-20.399999999999991</v>
      </c>
    </row>
    <row r="219" spans="1:8" x14ac:dyDescent="0.3">
      <c r="A219" s="66" t="s">
        <v>74</v>
      </c>
      <c r="B219" s="66" t="s">
        <v>20</v>
      </c>
      <c r="C219" s="81">
        <v>2</v>
      </c>
      <c r="D219" s="81">
        <v>22.8</v>
      </c>
      <c r="E219" s="81">
        <v>2</v>
      </c>
      <c r="F219" s="81">
        <v>27.2</v>
      </c>
      <c r="G219" s="82">
        <f t="shared" si="3"/>
        <v>0</v>
      </c>
      <c r="H219" s="82">
        <f t="shared" si="3"/>
        <v>-4.3999999999999986</v>
      </c>
    </row>
    <row r="220" spans="1:8" x14ac:dyDescent="0.3">
      <c r="A220" s="66" t="s">
        <v>74</v>
      </c>
      <c r="B220" s="66" t="s">
        <v>21</v>
      </c>
      <c r="C220" s="81">
        <v>7</v>
      </c>
      <c r="D220" s="81">
        <v>4.2</v>
      </c>
      <c r="E220" s="81"/>
      <c r="F220" s="81"/>
      <c r="G220" s="82">
        <f t="shared" si="3"/>
        <v>7</v>
      </c>
      <c r="H220" s="82">
        <f t="shared" si="3"/>
        <v>4.2</v>
      </c>
    </row>
    <row r="221" spans="1:8" x14ac:dyDescent="0.3">
      <c r="A221" s="66" t="s">
        <v>74</v>
      </c>
      <c r="B221" s="66" t="s">
        <v>23</v>
      </c>
      <c r="C221" s="81">
        <v>7</v>
      </c>
      <c r="D221" s="81">
        <v>18.010000000000002</v>
      </c>
      <c r="E221" s="81">
        <v>9</v>
      </c>
      <c r="F221" s="81">
        <v>21.2</v>
      </c>
      <c r="G221" s="82">
        <f t="shared" si="3"/>
        <v>-2</v>
      </c>
      <c r="H221" s="82">
        <f t="shared" si="3"/>
        <v>-3.1899999999999977</v>
      </c>
    </row>
    <row r="222" spans="1:8" x14ac:dyDescent="0.3">
      <c r="A222" s="66" t="s">
        <v>75</v>
      </c>
      <c r="B222" s="66" t="s">
        <v>7</v>
      </c>
      <c r="C222" s="81">
        <v>2399</v>
      </c>
      <c r="D222" s="81">
        <v>16082.03</v>
      </c>
      <c r="E222" s="81">
        <v>3209</v>
      </c>
      <c r="F222" s="81">
        <v>23449.299999999901</v>
      </c>
      <c r="G222" s="82">
        <f t="shared" si="3"/>
        <v>-810</v>
      </c>
      <c r="H222" s="82">
        <f t="shared" si="3"/>
        <v>-7367.2699999999004</v>
      </c>
    </row>
    <row r="223" spans="1:8" x14ac:dyDescent="0.3">
      <c r="A223" s="66" t="s">
        <v>75</v>
      </c>
      <c r="B223" s="66" t="s">
        <v>8</v>
      </c>
      <c r="C223" s="81">
        <v>12</v>
      </c>
      <c r="D223" s="81">
        <v>68.239999999999995</v>
      </c>
      <c r="E223" s="81">
        <v>12</v>
      </c>
      <c r="F223" s="81">
        <v>87.7</v>
      </c>
      <c r="G223" s="82">
        <f t="shared" si="3"/>
        <v>0</v>
      </c>
      <c r="H223" s="82">
        <f t="shared" si="3"/>
        <v>-19.460000000000008</v>
      </c>
    </row>
    <row r="224" spans="1:8" x14ac:dyDescent="0.3">
      <c r="A224" s="66" t="s">
        <v>75</v>
      </c>
      <c r="B224" s="66" t="s">
        <v>9</v>
      </c>
      <c r="C224" s="81">
        <v>51948</v>
      </c>
      <c r="D224" s="81">
        <v>2757026.8</v>
      </c>
      <c r="E224" s="81">
        <v>47820</v>
      </c>
      <c r="F224" s="81">
        <v>2595953.7000000202</v>
      </c>
      <c r="G224" s="82">
        <f t="shared" si="3"/>
        <v>4128</v>
      </c>
      <c r="H224" s="82">
        <f t="shared" si="3"/>
        <v>161073.0999999796</v>
      </c>
    </row>
    <row r="225" spans="1:8" x14ac:dyDescent="0.3">
      <c r="A225" s="66" t="s">
        <v>75</v>
      </c>
      <c r="B225" s="66" t="s">
        <v>11</v>
      </c>
      <c r="C225" s="81">
        <v>7</v>
      </c>
      <c r="D225" s="81">
        <v>42.37</v>
      </c>
      <c r="E225" s="81">
        <v>4</v>
      </c>
      <c r="F225" s="81">
        <v>20.8</v>
      </c>
      <c r="G225" s="82">
        <f t="shared" si="3"/>
        <v>3</v>
      </c>
      <c r="H225" s="82">
        <f t="shared" si="3"/>
        <v>21.569999999999997</v>
      </c>
    </row>
    <row r="226" spans="1:8" x14ac:dyDescent="0.3">
      <c r="A226" s="66" t="s">
        <v>75</v>
      </c>
      <c r="B226" s="66" t="s">
        <v>65</v>
      </c>
      <c r="C226" s="81">
        <v>2</v>
      </c>
      <c r="D226" s="81">
        <v>21.12</v>
      </c>
      <c r="E226" s="81">
        <v>2</v>
      </c>
      <c r="F226" s="81">
        <v>6.4</v>
      </c>
      <c r="G226" s="82">
        <f t="shared" si="3"/>
        <v>0</v>
      </c>
      <c r="H226" s="82">
        <f t="shared" si="3"/>
        <v>14.72</v>
      </c>
    </row>
    <row r="227" spans="1:8" x14ac:dyDescent="0.3">
      <c r="A227" s="66" t="s">
        <v>75</v>
      </c>
      <c r="B227" s="66" t="s">
        <v>30</v>
      </c>
      <c r="C227" s="81">
        <v>118</v>
      </c>
      <c r="D227" s="81">
        <v>386.31</v>
      </c>
      <c r="E227" s="81">
        <v>137</v>
      </c>
      <c r="F227" s="81">
        <v>613.20000000000005</v>
      </c>
      <c r="G227" s="82">
        <f t="shared" si="3"/>
        <v>-19</v>
      </c>
      <c r="H227" s="82">
        <f t="shared" si="3"/>
        <v>-226.89000000000004</v>
      </c>
    </row>
    <row r="228" spans="1:8" x14ac:dyDescent="0.3">
      <c r="A228" s="66" t="s">
        <v>75</v>
      </c>
      <c r="B228" s="66" t="s">
        <v>15</v>
      </c>
      <c r="C228" s="81">
        <v>8068</v>
      </c>
      <c r="D228" s="81">
        <v>46733.029999999402</v>
      </c>
      <c r="E228" s="81">
        <v>10524</v>
      </c>
      <c r="F228" s="81">
        <v>68052.399999999703</v>
      </c>
      <c r="G228" s="82">
        <f t="shared" si="3"/>
        <v>-2456</v>
      </c>
      <c r="H228" s="82">
        <f t="shared" si="3"/>
        <v>-21319.370000000301</v>
      </c>
    </row>
    <row r="229" spans="1:8" x14ac:dyDescent="0.3">
      <c r="A229" s="66" t="s">
        <v>75</v>
      </c>
      <c r="B229" s="66" t="s">
        <v>17</v>
      </c>
      <c r="C229" s="81">
        <v>4</v>
      </c>
      <c r="D229" s="81">
        <v>7.83</v>
      </c>
      <c r="E229" s="81">
        <v>4</v>
      </c>
      <c r="F229" s="81">
        <v>13</v>
      </c>
      <c r="G229" s="82">
        <f t="shared" si="3"/>
        <v>0</v>
      </c>
      <c r="H229" s="82">
        <f t="shared" si="3"/>
        <v>-5.17</v>
      </c>
    </row>
    <row r="230" spans="1:8" x14ac:dyDescent="0.3">
      <c r="A230" s="66" t="s">
        <v>75</v>
      </c>
      <c r="B230" s="66" t="s">
        <v>20</v>
      </c>
      <c r="C230" s="81">
        <v>37384</v>
      </c>
      <c r="D230" s="81">
        <v>1109304.6100000101</v>
      </c>
      <c r="E230" s="81">
        <v>35290</v>
      </c>
      <c r="F230" s="81">
        <v>1108728.00000001</v>
      </c>
      <c r="G230" s="82">
        <f t="shared" si="3"/>
        <v>2094</v>
      </c>
      <c r="H230" s="82">
        <f t="shared" si="3"/>
        <v>576.61000000010245</v>
      </c>
    </row>
    <row r="231" spans="1:8" x14ac:dyDescent="0.3">
      <c r="A231" s="66" t="s">
        <v>75</v>
      </c>
      <c r="B231" s="66" t="s">
        <v>21</v>
      </c>
      <c r="C231" s="81">
        <v>91</v>
      </c>
      <c r="D231" s="81">
        <v>533.99</v>
      </c>
      <c r="E231" s="81">
        <v>91</v>
      </c>
      <c r="F231" s="81">
        <v>698.6</v>
      </c>
      <c r="G231" s="82">
        <f t="shared" si="3"/>
        <v>0</v>
      </c>
      <c r="H231" s="82">
        <f t="shared" si="3"/>
        <v>-164.61</v>
      </c>
    </row>
    <row r="232" spans="1:8" x14ac:dyDescent="0.3">
      <c r="A232" s="66" t="s">
        <v>75</v>
      </c>
      <c r="B232" s="66" t="s">
        <v>23</v>
      </c>
      <c r="C232" s="81">
        <v>27175</v>
      </c>
      <c r="D232" s="81">
        <v>499629.769999996</v>
      </c>
      <c r="E232" s="81">
        <v>31051</v>
      </c>
      <c r="F232" s="81">
        <v>586782.899999997</v>
      </c>
      <c r="G232" s="82">
        <f t="shared" si="3"/>
        <v>-3876</v>
      </c>
      <c r="H232" s="82">
        <f t="shared" si="3"/>
        <v>-87153.130000000994</v>
      </c>
    </row>
    <row r="233" spans="1:8" x14ac:dyDescent="0.3">
      <c r="A233" s="66" t="s">
        <v>76</v>
      </c>
      <c r="B233" s="66" t="s">
        <v>7</v>
      </c>
      <c r="C233" s="81">
        <v>6513</v>
      </c>
      <c r="D233" s="81">
        <v>189911.46</v>
      </c>
      <c r="E233" s="81">
        <v>13462</v>
      </c>
      <c r="F233" s="81">
        <v>615127.400000002</v>
      </c>
      <c r="G233" s="82">
        <f t="shared" si="3"/>
        <v>-6949</v>
      </c>
      <c r="H233" s="82">
        <f t="shared" si="3"/>
        <v>-425215.94000000204</v>
      </c>
    </row>
    <row r="234" spans="1:8" x14ac:dyDescent="0.3">
      <c r="A234" s="66" t="s">
        <v>76</v>
      </c>
      <c r="B234" s="66" t="s">
        <v>8</v>
      </c>
      <c r="C234" s="81">
        <v>807</v>
      </c>
      <c r="D234" s="81">
        <v>40671.230000000003</v>
      </c>
      <c r="E234" s="81">
        <v>1153</v>
      </c>
      <c r="F234" s="81">
        <v>48315.7</v>
      </c>
      <c r="G234" s="82">
        <f t="shared" si="3"/>
        <v>-346</v>
      </c>
      <c r="H234" s="82">
        <f t="shared" si="3"/>
        <v>-7644.4699999999939</v>
      </c>
    </row>
    <row r="235" spans="1:8" x14ac:dyDescent="0.3">
      <c r="A235" s="66" t="s">
        <v>76</v>
      </c>
      <c r="B235" s="66" t="s">
        <v>9</v>
      </c>
      <c r="C235" s="81">
        <v>92625</v>
      </c>
      <c r="D235" s="81">
        <v>8835553.6599999201</v>
      </c>
      <c r="E235" s="81">
        <v>87668</v>
      </c>
      <c r="F235" s="81">
        <v>7741947.3999999296</v>
      </c>
      <c r="G235" s="82">
        <f t="shared" si="3"/>
        <v>4957</v>
      </c>
      <c r="H235" s="82">
        <f t="shared" si="3"/>
        <v>1093606.2599999905</v>
      </c>
    </row>
    <row r="236" spans="1:8" x14ac:dyDescent="0.3">
      <c r="A236" s="66" t="s">
        <v>76</v>
      </c>
      <c r="B236" s="66" t="s">
        <v>11</v>
      </c>
      <c r="C236" s="81">
        <v>31</v>
      </c>
      <c r="D236" s="81">
        <v>827.24</v>
      </c>
      <c r="E236" s="81">
        <v>36</v>
      </c>
      <c r="F236" s="81">
        <v>729.5</v>
      </c>
      <c r="G236" s="82">
        <f t="shared" si="3"/>
        <v>-5</v>
      </c>
      <c r="H236" s="82">
        <f t="shared" si="3"/>
        <v>97.740000000000009</v>
      </c>
    </row>
    <row r="237" spans="1:8" x14ac:dyDescent="0.3">
      <c r="A237" s="66" t="s">
        <v>76</v>
      </c>
      <c r="B237" s="66" t="s">
        <v>65</v>
      </c>
      <c r="C237" s="81">
        <v>117</v>
      </c>
      <c r="D237" s="81">
        <v>1899.31</v>
      </c>
      <c r="E237" s="81">
        <v>150</v>
      </c>
      <c r="F237" s="81">
        <v>2158.1</v>
      </c>
      <c r="G237" s="82">
        <f t="shared" si="3"/>
        <v>-33</v>
      </c>
      <c r="H237" s="82">
        <f t="shared" si="3"/>
        <v>-258.78999999999996</v>
      </c>
    </row>
    <row r="238" spans="1:8" x14ac:dyDescent="0.3">
      <c r="A238" s="66" t="s">
        <v>76</v>
      </c>
      <c r="B238" s="66" t="s">
        <v>30</v>
      </c>
      <c r="C238" s="81">
        <v>134</v>
      </c>
      <c r="D238" s="81">
        <v>403.59</v>
      </c>
      <c r="E238" s="81">
        <v>157</v>
      </c>
      <c r="F238" s="81">
        <v>319.10000000000002</v>
      </c>
      <c r="G238" s="82">
        <f t="shared" si="3"/>
        <v>-23</v>
      </c>
      <c r="H238" s="82">
        <f t="shared" si="3"/>
        <v>84.489999999999952</v>
      </c>
    </row>
    <row r="239" spans="1:8" x14ac:dyDescent="0.3">
      <c r="A239" s="66" t="s">
        <v>76</v>
      </c>
      <c r="B239" s="66" t="s">
        <v>15</v>
      </c>
      <c r="C239" s="81">
        <v>15493</v>
      </c>
      <c r="D239" s="81">
        <v>159421.14000000001</v>
      </c>
      <c r="E239" s="81">
        <v>20488</v>
      </c>
      <c r="F239" s="81">
        <v>226840.4</v>
      </c>
      <c r="G239" s="82">
        <f t="shared" si="3"/>
        <v>-4995</v>
      </c>
      <c r="H239" s="82">
        <f t="shared" si="3"/>
        <v>-67419.25999999998</v>
      </c>
    </row>
    <row r="240" spans="1:8" x14ac:dyDescent="0.3">
      <c r="A240" s="66" t="s">
        <v>76</v>
      </c>
      <c r="B240" s="66" t="s">
        <v>17</v>
      </c>
      <c r="C240" s="81">
        <v>3</v>
      </c>
      <c r="D240" s="81">
        <v>2.2999999999999998</v>
      </c>
      <c r="E240" s="81">
        <v>2</v>
      </c>
      <c r="F240" s="81">
        <v>1.8</v>
      </c>
      <c r="G240" s="82">
        <f t="shared" si="3"/>
        <v>1</v>
      </c>
      <c r="H240" s="82">
        <f t="shared" si="3"/>
        <v>0.49999999999999978</v>
      </c>
    </row>
    <row r="241" spans="1:8" x14ac:dyDescent="0.3">
      <c r="A241" s="66" t="s">
        <v>76</v>
      </c>
      <c r="B241" s="66" t="s">
        <v>18</v>
      </c>
      <c r="C241" s="81">
        <v>1</v>
      </c>
      <c r="D241" s="81">
        <v>0.9</v>
      </c>
      <c r="E241" s="81">
        <v>2</v>
      </c>
      <c r="F241" s="81">
        <v>1.7</v>
      </c>
      <c r="G241" s="82">
        <f t="shared" si="3"/>
        <v>-1</v>
      </c>
      <c r="H241" s="82">
        <f t="shared" si="3"/>
        <v>-0.79999999999999993</v>
      </c>
    </row>
    <row r="242" spans="1:8" x14ac:dyDescent="0.3">
      <c r="A242" s="66" t="s">
        <v>76</v>
      </c>
      <c r="B242" s="66" t="s">
        <v>19</v>
      </c>
      <c r="C242" s="81">
        <v>1</v>
      </c>
      <c r="D242" s="81">
        <v>19.14</v>
      </c>
      <c r="E242" s="81"/>
      <c r="F242" s="81"/>
      <c r="G242" s="82">
        <f t="shared" si="3"/>
        <v>1</v>
      </c>
      <c r="H242" s="82">
        <f t="shared" si="3"/>
        <v>19.14</v>
      </c>
    </row>
    <row r="243" spans="1:8" x14ac:dyDescent="0.3">
      <c r="A243" s="66" t="s">
        <v>76</v>
      </c>
      <c r="B243" s="66" t="s">
        <v>28</v>
      </c>
      <c r="C243" s="81">
        <v>1</v>
      </c>
      <c r="D243" s="81">
        <v>10</v>
      </c>
      <c r="E243" s="81">
        <v>5</v>
      </c>
      <c r="F243" s="81">
        <v>38</v>
      </c>
      <c r="G243" s="82">
        <f t="shared" si="3"/>
        <v>-4</v>
      </c>
      <c r="H243" s="82">
        <f t="shared" si="3"/>
        <v>-28</v>
      </c>
    </row>
    <row r="244" spans="1:8" x14ac:dyDescent="0.3">
      <c r="A244" s="66" t="s">
        <v>76</v>
      </c>
      <c r="B244" s="66" t="s">
        <v>20</v>
      </c>
      <c r="C244" s="81">
        <v>78657</v>
      </c>
      <c r="D244" s="81">
        <v>5926223.4599999003</v>
      </c>
      <c r="E244" s="81">
        <v>73757</v>
      </c>
      <c r="F244" s="81">
        <v>5177771.4999999003</v>
      </c>
      <c r="G244" s="82">
        <f t="shared" si="3"/>
        <v>4900</v>
      </c>
      <c r="H244" s="82">
        <f t="shared" si="3"/>
        <v>748451.96</v>
      </c>
    </row>
    <row r="245" spans="1:8" x14ac:dyDescent="0.3">
      <c r="A245" s="66" t="s">
        <v>76</v>
      </c>
      <c r="B245" s="66" t="s">
        <v>21</v>
      </c>
      <c r="C245" s="81">
        <v>1270</v>
      </c>
      <c r="D245" s="81">
        <v>50892.03</v>
      </c>
      <c r="E245" s="81">
        <v>1074</v>
      </c>
      <c r="F245" s="81">
        <v>26390.5</v>
      </c>
      <c r="G245" s="82">
        <f t="shared" si="3"/>
        <v>196</v>
      </c>
      <c r="H245" s="82">
        <f t="shared" si="3"/>
        <v>24501.53</v>
      </c>
    </row>
    <row r="246" spans="1:8" x14ac:dyDescent="0.3">
      <c r="A246" s="66" t="s">
        <v>76</v>
      </c>
      <c r="B246" s="66" t="s">
        <v>23</v>
      </c>
      <c r="C246" s="81">
        <v>25005</v>
      </c>
      <c r="D246" s="81">
        <v>1709916.8400000101</v>
      </c>
      <c r="E246" s="81">
        <v>31911</v>
      </c>
      <c r="F246" s="81">
        <v>2775801.5000000298</v>
      </c>
      <c r="G246" s="82">
        <f t="shared" si="3"/>
        <v>-6906</v>
      </c>
      <c r="H246" s="82">
        <f t="shared" si="3"/>
        <v>-1065884.6600000197</v>
      </c>
    </row>
    <row r="247" spans="1:8" x14ac:dyDescent="0.3">
      <c r="A247" s="66" t="s">
        <v>77</v>
      </c>
      <c r="B247" s="66" t="s">
        <v>7</v>
      </c>
      <c r="C247" s="81">
        <v>13</v>
      </c>
      <c r="D247" s="81">
        <v>40.1</v>
      </c>
      <c r="E247" s="81">
        <v>15</v>
      </c>
      <c r="F247" s="81">
        <v>26.5</v>
      </c>
      <c r="G247" s="82">
        <f t="shared" si="3"/>
        <v>-2</v>
      </c>
      <c r="H247" s="82">
        <f t="shared" si="3"/>
        <v>13.600000000000001</v>
      </c>
    </row>
    <row r="248" spans="1:8" x14ac:dyDescent="0.3">
      <c r="A248" s="66" t="s">
        <v>77</v>
      </c>
      <c r="B248" s="66" t="s">
        <v>8</v>
      </c>
      <c r="C248" s="81">
        <v>2</v>
      </c>
      <c r="D248" s="81">
        <v>3.21</v>
      </c>
      <c r="E248" s="81"/>
      <c r="F248" s="81"/>
      <c r="G248" s="82">
        <f t="shared" si="3"/>
        <v>2</v>
      </c>
      <c r="H248" s="82">
        <f t="shared" si="3"/>
        <v>3.21</v>
      </c>
    </row>
    <row r="249" spans="1:8" x14ac:dyDescent="0.3">
      <c r="A249" s="66" t="s">
        <v>77</v>
      </c>
      <c r="B249" s="66" t="s">
        <v>9</v>
      </c>
      <c r="C249" s="81">
        <v>12121</v>
      </c>
      <c r="D249" s="81">
        <v>365575.73999999801</v>
      </c>
      <c r="E249" s="81">
        <v>9180</v>
      </c>
      <c r="F249" s="81">
        <v>242643.80000000101</v>
      </c>
      <c r="G249" s="82">
        <f t="shared" si="3"/>
        <v>2941</v>
      </c>
      <c r="H249" s="82">
        <f t="shared" si="3"/>
        <v>122931.939999997</v>
      </c>
    </row>
    <row r="250" spans="1:8" x14ac:dyDescent="0.3">
      <c r="A250" s="66" t="s">
        <v>77</v>
      </c>
      <c r="B250" s="66" t="s">
        <v>30</v>
      </c>
      <c r="C250" s="81">
        <v>6672</v>
      </c>
      <c r="D250" s="81">
        <v>112796.52</v>
      </c>
      <c r="E250" s="81">
        <v>6900</v>
      </c>
      <c r="F250" s="81">
        <v>122661</v>
      </c>
      <c r="G250" s="82">
        <f t="shared" si="3"/>
        <v>-228</v>
      </c>
      <c r="H250" s="82">
        <f t="shared" si="3"/>
        <v>-9864.4799999999959</v>
      </c>
    </row>
    <row r="251" spans="1:8" x14ac:dyDescent="0.3">
      <c r="A251" s="66" t="s">
        <v>77</v>
      </c>
      <c r="B251" s="66" t="s">
        <v>27</v>
      </c>
      <c r="C251" s="81">
        <v>2539</v>
      </c>
      <c r="D251" s="81">
        <v>414279.26</v>
      </c>
      <c r="E251" s="81">
        <v>2190</v>
      </c>
      <c r="F251" s="81">
        <v>392557.9</v>
      </c>
      <c r="G251" s="82">
        <f t="shared" si="3"/>
        <v>349</v>
      </c>
      <c r="H251" s="82">
        <f t="shared" si="3"/>
        <v>21721.359999999986</v>
      </c>
    </row>
    <row r="252" spans="1:8" x14ac:dyDescent="0.3">
      <c r="A252" s="66" t="s">
        <v>77</v>
      </c>
      <c r="B252" s="66" t="s">
        <v>14</v>
      </c>
      <c r="C252" s="81">
        <v>1</v>
      </c>
      <c r="D252" s="81">
        <v>0.11</v>
      </c>
      <c r="E252" s="81"/>
      <c r="F252" s="81"/>
      <c r="G252" s="82">
        <f t="shared" si="3"/>
        <v>1</v>
      </c>
      <c r="H252" s="82">
        <f t="shared" si="3"/>
        <v>0.11</v>
      </c>
    </row>
    <row r="253" spans="1:8" x14ac:dyDescent="0.3">
      <c r="A253" s="66" t="s">
        <v>77</v>
      </c>
      <c r="B253" s="66" t="s">
        <v>15</v>
      </c>
      <c r="C253" s="81">
        <v>717</v>
      </c>
      <c r="D253" s="81">
        <v>5025.25</v>
      </c>
      <c r="E253" s="81">
        <v>774</v>
      </c>
      <c r="F253" s="81">
        <v>5659.3</v>
      </c>
      <c r="G253" s="82">
        <f t="shared" si="3"/>
        <v>-57</v>
      </c>
      <c r="H253" s="82">
        <f t="shared" si="3"/>
        <v>-634.05000000000018</v>
      </c>
    </row>
    <row r="254" spans="1:8" x14ac:dyDescent="0.3">
      <c r="A254" s="66" t="s">
        <v>77</v>
      </c>
      <c r="B254" s="66" t="s">
        <v>16</v>
      </c>
      <c r="C254" s="81">
        <v>574</v>
      </c>
      <c r="D254" s="81">
        <v>14144.14</v>
      </c>
      <c r="E254" s="81">
        <v>33</v>
      </c>
      <c r="F254" s="81">
        <v>3747.8</v>
      </c>
      <c r="G254" s="82">
        <f t="shared" si="3"/>
        <v>541</v>
      </c>
      <c r="H254" s="82">
        <f t="shared" si="3"/>
        <v>10396.34</v>
      </c>
    </row>
    <row r="255" spans="1:8" x14ac:dyDescent="0.3">
      <c r="A255" s="66" t="s">
        <v>77</v>
      </c>
      <c r="B255" s="66" t="s">
        <v>20</v>
      </c>
      <c r="C255" s="81">
        <v>13663</v>
      </c>
      <c r="D255" s="81">
        <v>948756.12000000395</v>
      </c>
      <c r="E255" s="81">
        <v>12016</v>
      </c>
      <c r="F255" s="81">
        <v>934001.199999996</v>
      </c>
      <c r="G255" s="82">
        <f t="shared" si="3"/>
        <v>1647</v>
      </c>
      <c r="H255" s="82">
        <f t="shared" si="3"/>
        <v>14754.920000007958</v>
      </c>
    </row>
    <row r="256" spans="1:8" x14ac:dyDescent="0.3">
      <c r="A256" s="66" t="s">
        <v>77</v>
      </c>
      <c r="B256" s="66" t="s">
        <v>21</v>
      </c>
      <c r="C256" s="81">
        <v>381</v>
      </c>
      <c r="D256" s="81">
        <v>1427.17</v>
      </c>
      <c r="E256" s="81">
        <v>260</v>
      </c>
      <c r="F256" s="81">
        <v>1119.2</v>
      </c>
      <c r="G256" s="82">
        <f t="shared" si="3"/>
        <v>121</v>
      </c>
      <c r="H256" s="82">
        <f t="shared" si="3"/>
        <v>307.97000000000003</v>
      </c>
    </row>
    <row r="257" spans="1:8" x14ac:dyDescent="0.3">
      <c r="A257" s="66" t="s">
        <v>77</v>
      </c>
      <c r="B257" s="66" t="s">
        <v>23</v>
      </c>
      <c r="C257" s="81">
        <v>9775</v>
      </c>
      <c r="D257" s="81">
        <v>290315.08000000101</v>
      </c>
      <c r="E257" s="81">
        <v>9728</v>
      </c>
      <c r="F257" s="81">
        <v>358707.4</v>
      </c>
      <c r="G257" s="82">
        <f t="shared" si="3"/>
        <v>47</v>
      </c>
      <c r="H257" s="82">
        <f t="shared" si="3"/>
        <v>-68392.319999999017</v>
      </c>
    </row>
    <row r="258" spans="1:8" x14ac:dyDescent="0.3">
      <c r="A258" s="66" t="s">
        <v>77</v>
      </c>
      <c r="B258" s="66" t="s">
        <v>32</v>
      </c>
      <c r="C258" s="81">
        <v>14289</v>
      </c>
      <c r="D258" s="81">
        <v>1623887</v>
      </c>
      <c r="E258" s="81">
        <v>14342</v>
      </c>
      <c r="F258" s="81">
        <v>1646059.79999999</v>
      </c>
      <c r="G258" s="82">
        <f t="shared" si="3"/>
        <v>-53</v>
      </c>
      <c r="H258" s="82">
        <f t="shared" si="3"/>
        <v>-22172.799999990035</v>
      </c>
    </row>
    <row r="259" spans="1:8" x14ac:dyDescent="0.3">
      <c r="A259" s="66" t="s">
        <v>78</v>
      </c>
      <c r="B259" s="66" t="s">
        <v>7</v>
      </c>
      <c r="C259" s="81">
        <v>891</v>
      </c>
      <c r="D259" s="81">
        <v>4925.3100000000004</v>
      </c>
      <c r="E259" s="81">
        <v>1152</v>
      </c>
      <c r="F259" s="81">
        <v>6808.6000000000104</v>
      </c>
      <c r="G259" s="82">
        <f t="shared" si="3"/>
        <v>-261</v>
      </c>
      <c r="H259" s="82">
        <f t="shared" si="3"/>
        <v>-1883.29000000001</v>
      </c>
    </row>
    <row r="260" spans="1:8" x14ac:dyDescent="0.3">
      <c r="A260" s="66" t="s">
        <v>78</v>
      </c>
      <c r="B260" s="66" t="s">
        <v>8</v>
      </c>
      <c r="C260" s="81">
        <v>8</v>
      </c>
      <c r="D260" s="81">
        <v>177.73</v>
      </c>
      <c r="E260" s="81"/>
      <c r="F260" s="81"/>
      <c r="G260" s="82">
        <f t="shared" si="3"/>
        <v>8</v>
      </c>
      <c r="H260" s="82">
        <f t="shared" si="3"/>
        <v>177.73</v>
      </c>
    </row>
    <row r="261" spans="1:8" x14ac:dyDescent="0.3">
      <c r="A261" s="66" t="s">
        <v>78</v>
      </c>
      <c r="B261" s="66" t="s">
        <v>9</v>
      </c>
      <c r="C261" s="81">
        <v>61763</v>
      </c>
      <c r="D261" s="81">
        <v>3485836.94000002</v>
      </c>
      <c r="E261" s="81">
        <v>57605</v>
      </c>
      <c r="F261" s="81">
        <v>3030649.8999999901</v>
      </c>
      <c r="G261" s="82">
        <f t="shared" si="3"/>
        <v>4158</v>
      </c>
      <c r="H261" s="82">
        <f t="shared" si="3"/>
        <v>455187.04000002984</v>
      </c>
    </row>
    <row r="262" spans="1:8" x14ac:dyDescent="0.3">
      <c r="A262" s="66" t="s">
        <v>78</v>
      </c>
      <c r="B262" s="66" t="s">
        <v>65</v>
      </c>
      <c r="C262" s="81">
        <v>2</v>
      </c>
      <c r="D262" s="81">
        <v>5.4</v>
      </c>
      <c r="E262" s="81">
        <v>2</v>
      </c>
      <c r="F262" s="81">
        <v>13.4</v>
      </c>
      <c r="G262" s="82">
        <f t="shared" ref="G262:H325" si="4">C262-E262</f>
        <v>0</v>
      </c>
      <c r="H262" s="82">
        <f t="shared" si="4"/>
        <v>-8</v>
      </c>
    </row>
    <row r="263" spans="1:8" x14ac:dyDescent="0.3">
      <c r="A263" s="66" t="s">
        <v>78</v>
      </c>
      <c r="B263" s="66" t="s">
        <v>30</v>
      </c>
      <c r="C263" s="81">
        <v>21571</v>
      </c>
      <c r="D263" s="81">
        <v>446477.56</v>
      </c>
      <c r="E263" s="81">
        <v>28087</v>
      </c>
      <c r="F263" s="81">
        <v>609585.39999999502</v>
      </c>
      <c r="G263" s="82">
        <f t="shared" si="4"/>
        <v>-6516</v>
      </c>
      <c r="H263" s="82">
        <f t="shared" si="4"/>
        <v>-163107.83999999502</v>
      </c>
    </row>
    <row r="264" spans="1:8" x14ac:dyDescent="0.3">
      <c r="A264" s="66" t="s">
        <v>78</v>
      </c>
      <c r="B264" s="66" t="s">
        <v>27</v>
      </c>
      <c r="C264" s="81">
        <v>2702</v>
      </c>
      <c r="D264" s="81">
        <v>281050.8</v>
      </c>
      <c r="E264" s="81">
        <v>1986</v>
      </c>
      <c r="F264" s="81">
        <v>218384</v>
      </c>
      <c r="G264" s="82">
        <f t="shared" si="4"/>
        <v>716</v>
      </c>
      <c r="H264" s="82">
        <f t="shared" si="4"/>
        <v>62666.799999999988</v>
      </c>
    </row>
    <row r="265" spans="1:8" x14ac:dyDescent="0.3">
      <c r="A265" s="66" t="s">
        <v>78</v>
      </c>
      <c r="B265" s="66" t="s">
        <v>31</v>
      </c>
      <c r="C265" s="81">
        <v>63</v>
      </c>
      <c r="D265" s="81">
        <v>1409.12</v>
      </c>
      <c r="E265" s="81">
        <v>2</v>
      </c>
      <c r="F265" s="81">
        <v>20</v>
      </c>
      <c r="G265" s="82">
        <f t="shared" si="4"/>
        <v>61</v>
      </c>
      <c r="H265" s="82">
        <f t="shared" si="4"/>
        <v>1389.12</v>
      </c>
    </row>
    <row r="266" spans="1:8" x14ac:dyDescent="0.3">
      <c r="A266" s="66" t="s">
        <v>78</v>
      </c>
      <c r="B266" s="66" t="s">
        <v>15</v>
      </c>
      <c r="C266" s="81">
        <v>4131</v>
      </c>
      <c r="D266" s="81">
        <v>20008.22</v>
      </c>
      <c r="E266" s="81">
        <v>5009</v>
      </c>
      <c r="F266" s="81">
        <v>23883.999999999902</v>
      </c>
      <c r="G266" s="82">
        <f t="shared" si="4"/>
        <v>-878</v>
      </c>
      <c r="H266" s="82">
        <f t="shared" si="4"/>
        <v>-3875.7799999999006</v>
      </c>
    </row>
    <row r="267" spans="1:8" x14ac:dyDescent="0.3">
      <c r="A267" s="66" t="s">
        <v>78</v>
      </c>
      <c r="B267" s="66" t="s">
        <v>16</v>
      </c>
      <c r="C267" s="81">
        <v>6</v>
      </c>
      <c r="D267" s="81">
        <v>210.81</v>
      </c>
      <c r="E267" s="81">
        <v>3</v>
      </c>
      <c r="F267" s="81">
        <v>137.9</v>
      </c>
      <c r="G267" s="82">
        <f t="shared" si="4"/>
        <v>3</v>
      </c>
      <c r="H267" s="82">
        <f t="shared" si="4"/>
        <v>72.91</v>
      </c>
    </row>
    <row r="268" spans="1:8" x14ac:dyDescent="0.3">
      <c r="A268" s="66" t="s">
        <v>78</v>
      </c>
      <c r="B268" s="66" t="s">
        <v>19</v>
      </c>
      <c r="C268" s="81">
        <v>1</v>
      </c>
      <c r="D268" s="81">
        <v>5.8</v>
      </c>
      <c r="E268" s="81">
        <v>1</v>
      </c>
      <c r="F268" s="81">
        <v>5.8</v>
      </c>
      <c r="G268" s="82">
        <f t="shared" si="4"/>
        <v>0</v>
      </c>
      <c r="H268" s="82">
        <f t="shared" si="4"/>
        <v>0</v>
      </c>
    </row>
    <row r="269" spans="1:8" x14ac:dyDescent="0.3">
      <c r="A269" s="66" t="s">
        <v>78</v>
      </c>
      <c r="B269" s="66" t="s">
        <v>20</v>
      </c>
      <c r="C269" s="81">
        <v>58657</v>
      </c>
      <c r="D269" s="81">
        <v>3568533.9599999902</v>
      </c>
      <c r="E269" s="81">
        <v>55742</v>
      </c>
      <c r="F269" s="81">
        <v>3404611.29999999</v>
      </c>
      <c r="G269" s="82">
        <f t="shared" si="4"/>
        <v>2915</v>
      </c>
      <c r="H269" s="82">
        <f t="shared" si="4"/>
        <v>163922.66000000015</v>
      </c>
    </row>
    <row r="270" spans="1:8" x14ac:dyDescent="0.3">
      <c r="A270" s="66" t="s">
        <v>78</v>
      </c>
      <c r="B270" s="66" t="s">
        <v>21</v>
      </c>
      <c r="C270" s="81">
        <v>108</v>
      </c>
      <c r="D270" s="81">
        <v>925.66</v>
      </c>
      <c r="E270" s="81">
        <v>117</v>
      </c>
      <c r="F270" s="81">
        <v>938.599999999999</v>
      </c>
      <c r="G270" s="82">
        <f t="shared" si="4"/>
        <v>-9</v>
      </c>
      <c r="H270" s="82">
        <f t="shared" si="4"/>
        <v>-12.939999999999031</v>
      </c>
    </row>
    <row r="271" spans="1:8" x14ac:dyDescent="0.3">
      <c r="A271" s="66" t="s">
        <v>78</v>
      </c>
      <c r="B271" s="66" t="s">
        <v>23</v>
      </c>
      <c r="C271" s="81">
        <v>44646</v>
      </c>
      <c r="D271" s="81">
        <v>1469018.69000001</v>
      </c>
      <c r="E271" s="81">
        <v>52885</v>
      </c>
      <c r="F271" s="81">
        <v>1891640.1000000199</v>
      </c>
      <c r="G271" s="82">
        <f t="shared" si="4"/>
        <v>-8239</v>
      </c>
      <c r="H271" s="82">
        <f t="shared" si="4"/>
        <v>-422621.41000000993</v>
      </c>
    </row>
    <row r="272" spans="1:8" x14ac:dyDescent="0.3">
      <c r="A272" s="66" t="s">
        <v>78</v>
      </c>
      <c r="B272" s="66" t="s">
        <v>32</v>
      </c>
      <c r="C272" s="81">
        <v>5485</v>
      </c>
      <c r="D272" s="81">
        <v>440015</v>
      </c>
      <c r="E272" s="81">
        <v>5409</v>
      </c>
      <c r="F272" s="81">
        <v>439936.799999999</v>
      </c>
      <c r="G272" s="82">
        <f t="shared" si="4"/>
        <v>76</v>
      </c>
      <c r="H272" s="82">
        <f t="shared" si="4"/>
        <v>78.200000001001172</v>
      </c>
    </row>
    <row r="273" spans="1:8" x14ac:dyDescent="0.3">
      <c r="A273" s="66" t="s">
        <v>79</v>
      </c>
      <c r="B273" s="66" t="s">
        <v>7</v>
      </c>
      <c r="C273" s="81">
        <v>15190</v>
      </c>
      <c r="D273" s="81">
        <v>1866278.97</v>
      </c>
      <c r="E273" s="81">
        <v>18180</v>
      </c>
      <c r="F273" s="81">
        <v>2267372.6</v>
      </c>
      <c r="G273" s="82">
        <f t="shared" si="4"/>
        <v>-2990</v>
      </c>
      <c r="H273" s="82">
        <f t="shared" si="4"/>
        <v>-401093.63000000012</v>
      </c>
    </row>
    <row r="274" spans="1:8" x14ac:dyDescent="0.3">
      <c r="A274" s="66" t="s">
        <v>79</v>
      </c>
      <c r="B274" s="66" t="s">
        <v>8</v>
      </c>
      <c r="C274" s="81">
        <v>445</v>
      </c>
      <c r="D274" s="81">
        <v>22811</v>
      </c>
      <c r="E274" s="81">
        <v>540</v>
      </c>
      <c r="F274" s="81">
        <v>19077.8</v>
      </c>
      <c r="G274" s="82">
        <f t="shared" si="4"/>
        <v>-95</v>
      </c>
      <c r="H274" s="82">
        <f t="shared" si="4"/>
        <v>3733.2000000000007</v>
      </c>
    </row>
    <row r="275" spans="1:8" x14ac:dyDescent="0.3">
      <c r="A275" s="66" t="s">
        <v>79</v>
      </c>
      <c r="B275" s="66" t="s">
        <v>9</v>
      </c>
      <c r="C275" s="81">
        <v>1887</v>
      </c>
      <c r="D275" s="81">
        <v>91791.91</v>
      </c>
      <c r="E275" s="81">
        <v>2041</v>
      </c>
      <c r="F275" s="81">
        <v>73813.799999999901</v>
      </c>
      <c r="G275" s="82">
        <f t="shared" si="4"/>
        <v>-154</v>
      </c>
      <c r="H275" s="82">
        <f t="shared" si="4"/>
        <v>17978.110000000102</v>
      </c>
    </row>
    <row r="276" spans="1:8" x14ac:dyDescent="0.3">
      <c r="A276" s="66" t="s">
        <v>79</v>
      </c>
      <c r="B276" s="66" t="s">
        <v>10</v>
      </c>
      <c r="C276" s="81">
        <v>11</v>
      </c>
      <c r="D276" s="81">
        <v>308.2</v>
      </c>
      <c r="E276" s="81">
        <v>26</v>
      </c>
      <c r="F276" s="81">
        <v>704.3</v>
      </c>
      <c r="G276" s="82">
        <f t="shared" si="4"/>
        <v>-15</v>
      </c>
      <c r="H276" s="82">
        <f t="shared" si="4"/>
        <v>-396.09999999999997</v>
      </c>
    </row>
    <row r="277" spans="1:8" x14ac:dyDescent="0.3">
      <c r="A277" s="66" t="s">
        <v>79</v>
      </c>
      <c r="B277" s="66" t="s">
        <v>11</v>
      </c>
      <c r="C277" s="81">
        <v>1412</v>
      </c>
      <c r="D277" s="81">
        <v>133073.42000000001</v>
      </c>
      <c r="E277" s="81">
        <v>531</v>
      </c>
      <c r="F277" s="81">
        <v>15978.5</v>
      </c>
      <c r="G277" s="82">
        <f t="shared" si="4"/>
        <v>881</v>
      </c>
      <c r="H277" s="82">
        <f t="shared" si="4"/>
        <v>117094.92000000001</v>
      </c>
    </row>
    <row r="278" spans="1:8" x14ac:dyDescent="0.3">
      <c r="A278" s="66" t="s">
        <v>79</v>
      </c>
      <c r="B278" s="66" t="s">
        <v>65</v>
      </c>
      <c r="C278" s="81">
        <v>157</v>
      </c>
      <c r="D278" s="81">
        <v>9837.86</v>
      </c>
      <c r="E278" s="81">
        <v>167</v>
      </c>
      <c r="F278" s="81">
        <v>6128.8</v>
      </c>
      <c r="G278" s="82">
        <f t="shared" si="4"/>
        <v>-10</v>
      </c>
      <c r="H278" s="82">
        <f t="shared" si="4"/>
        <v>3709.0600000000004</v>
      </c>
    </row>
    <row r="279" spans="1:8" x14ac:dyDescent="0.3">
      <c r="A279" s="66" t="s">
        <v>79</v>
      </c>
      <c r="B279" s="66" t="s">
        <v>30</v>
      </c>
      <c r="C279" s="81">
        <v>91</v>
      </c>
      <c r="D279" s="81">
        <v>929.39</v>
      </c>
      <c r="E279" s="81">
        <v>127</v>
      </c>
      <c r="F279" s="81">
        <v>1271.5</v>
      </c>
      <c r="G279" s="82">
        <f t="shared" si="4"/>
        <v>-36</v>
      </c>
      <c r="H279" s="82">
        <f t="shared" si="4"/>
        <v>-342.11</v>
      </c>
    </row>
    <row r="280" spans="1:8" x14ac:dyDescent="0.3">
      <c r="A280" s="66" t="s">
        <v>79</v>
      </c>
      <c r="B280" s="66" t="s">
        <v>13</v>
      </c>
      <c r="C280" s="81">
        <v>950</v>
      </c>
      <c r="D280" s="81">
        <v>110441.82</v>
      </c>
      <c r="E280" s="81">
        <v>258</v>
      </c>
      <c r="F280" s="81">
        <v>10921.3</v>
      </c>
      <c r="G280" s="82">
        <f t="shared" si="4"/>
        <v>692</v>
      </c>
      <c r="H280" s="82">
        <f t="shared" si="4"/>
        <v>99520.52</v>
      </c>
    </row>
    <row r="281" spans="1:8" x14ac:dyDescent="0.3">
      <c r="A281" s="66" t="s">
        <v>79</v>
      </c>
      <c r="B281" s="66" t="s">
        <v>29</v>
      </c>
      <c r="C281" s="81">
        <v>132</v>
      </c>
      <c r="D281" s="81">
        <v>5112.54</v>
      </c>
      <c r="E281" s="81">
        <v>202</v>
      </c>
      <c r="F281" s="81">
        <v>6777</v>
      </c>
      <c r="G281" s="82">
        <f t="shared" si="4"/>
        <v>-70</v>
      </c>
      <c r="H281" s="82">
        <f t="shared" si="4"/>
        <v>-1664.46</v>
      </c>
    </row>
    <row r="282" spans="1:8" x14ac:dyDescent="0.3">
      <c r="A282" s="66" t="s">
        <v>79</v>
      </c>
      <c r="B282" s="66" t="s">
        <v>14</v>
      </c>
      <c r="C282" s="81">
        <v>170</v>
      </c>
      <c r="D282" s="81">
        <v>9927.61</v>
      </c>
      <c r="E282" s="81">
        <v>157</v>
      </c>
      <c r="F282" s="81">
        <v>6855.7</v>
      </c>
      <c r="G282" s="82">
        <f t="shared" si="4"/>
        <v>13</v>
      </c>
      <c r="H282" s="82">
        <f t="shared" si="4"/>
        <v>3071.9100000000008</v>
      </c>
    </row>
    <row r="283" spans="1:8" x14ac:dyDescent="0.3">
      <c r="A283" s="66" t="s">
        <v>79</v>
      </c>
      <c r="B283" s="66" t="s">
        <v>15</v>
      </c>
      <c r="C283" s="81">
        <v>5476</v>
      </c>
      <c r="D283" s="81">
        <v>99385.919999999998</v>
      </c>
      <c r="E283" s="81">
        <v>7532</v>
      </c>
      <c r="F283" s="81">
        <v>144219.9</v>
      </c>
      <c r="G283" s="82">
        <f t="shared" si="4"/>
        <v>-2056</v>
      </c>
      <c r="H283" s="82">
        <f t="shared" si="4"/>
        <v>-44833.979999999996</v>
      </c>
    </row>
    <row r="284" spans="1:8" x14ac:dyDescent="0.3">
      <c r="A284" s="66" t="s">
        <v>79</v>
      </c>
      <c r="B284" s="66" t="s">
        <v>17</v>
      </c>
      <c r="C284" s="81">
        <v>4</v>
      </c>
      <c r="D284" s="81">
        <v>245.9</v>
      </c>
      <c r="E284" s="81"/>
      <c r="F284" s="81"/>
      <c r="G284" s="82">
        <f t="shared" si="4"/>
        <v>4</v>
      </c>
      <c r="H284" s="82">
        <f t="shared" si="4"/>
        <v>245.9</v>
      </c>
    </row>
    <row r="285" spans="1:8" x14ac:dyDescent="0.3">
      <c r="A285" s="66" t="s">
        <v>79</v>
      </c>
      <c r="B285" s="66" t="s">
        <v>18</v>
      </c>
      <c r="C285" s="81">
        <v>327</v>
      </c>
      <c r="D285" s="81">
        <v>20568.5</v>
      </c>
      <c r="E285" s="81">
        <v>357</v>
      </c>
      <c r="F285" s="81">
        <v>19375.900000000001</v>
      </c>
      <c r="G285" s="82">
        <f t="shared" si="4"/>
        <v>-30</v>
      </c>
      <c r="H285" s="82">
        <f t="shared" si="4"/>
        <v>1192.5999999999985</v>
      </c>
    </row>
    <row r="286" spans="1:8" x14ac:dyDescent="0.3">
      <c r="A286" s="66" t="s">
        <v>79</v>
      </c>
      <c r="B286" s="66" t="s">
        <v>28</v>
      </c>
      <c r="C286" s="81">
        <v>54</v>
      </c>
      <c r="D286" s="81">
        <v>2572.0700000000002</v>
      </c>
      <c r="E286" s="81">
        <v>43</v>
      </c>
      <c r="F286" s="81">
        <v>1687.1</v>
      </c>
      <c r="G286" s="82">
        <f t="shared" si="4"/>
        <v>11</v>
      </c>
      <c r="H286" s="82">
        <f t="shared" si="4"/>
        <v>884.97000000000025</v>
      </c>
    </row>
    <row r="287" spans="1:8" x14ac:dyDescent="0.3">
      <c r="A287" s="66" t="s">
        <v>79</v>
      </c>
      <c r="B287" s="66" t="s">
        <v>20</v>
      </c>
      <c r="C287" s="81">
        <v>68</v>
      </c>
      <c r="D287" s="81">
        <v>2263.64</v>
      </c>
      <c r="E287" s="81">
        <v>28</v>
      </c>
      <c r="F287" s="81">
        <v>233.1</v>
      </c>
      <c r="G287" s="82">
        <f t="shared" si="4"/>
        <v>40</v>
      </c>
      <c r="H287" s="82">
        <f t="shared" si="4"/>
        <v>2030.54</v>
      </c>
    </row>
    <row r="288" spans="1:8" x14ac:dyDescent="0.3">
      <c r="A288" s="66" t="s">
        <v>79</v>
      </c>
      <c r="B288" s="66" t="s">
        <v>21</v>
      </c>
      <c r="C288" s="81">
        <v>89</v>
      </c>
      <c r="D288" s="81">
        <v>5423.33</v>
      </c>
      <c r="E288" s="81">
        <v>72</v>
      </c>
      <c r="F288" s="81">
        <v>1365.2</v>
      </c>
      <c r="G288" s="82">
        <f t="shared" si="4"/>
        <v>17</v>
      </c>
      <c r="H288" s="82">
        <f t="shared" si="4"/>
        <v>4058.13</v>
      </c>
    </row>
    <row r="289" spans="1:8" x14ac:dyDescent="0.3">
      <c r="A289" s="66" t="s">
        <v>79</v>
      </c>
      <c r="B289" s="66" t="s">
        <v>23</v>
      </c>
      <c r="C289" s="81">
        <v>20475</v>
      </c>
      <c r="D289" s="81">
        <v>6883555.1199999899</v>
      </c>
      <c r="E289" s="81">
        <v>20895</v>
      </c>
      <c r="F289" s="81">
        <v>6773284.49999996</v>
      </c>
      <c r="G289" s="82">
        <f t="shared" si="4"/>
        <v>-420</v>
      </c>
      <c r="H289" s="82">
        <f t="shared" si="4"/>
        <v>110270.62000002991</v>
      </c>
    </row>
    <row r="290" spans="1:8" x14ac:dyDescent="0.3">
      <c r="A290" s="66" t="s">
        <v>80</v>
      </c>
      <c r="B290" s="66" t="s">
        <v>7</v>
      </c>
      <c r="C290" s="81">
        <v>833</v>
      </c>
      <c r="D290" s="81">
        <v>16661.37</v>
      </c>
      <c r="E290" s="81">
        <v>3032</v>
      </c>
      <c r="F290" s="81">
        <v>72859.700000000099</v>
      </c>
      <c r="G290" s="82">
        <f t="shared" si="4"/>
        <v>-2199</v>
      </c>
      <c r="H290" s="82">
        <f t="shared" si="4"/>
        <v>-56198.330000000104</v>
      </c>
    </row>
    <row r="291" spans="1:8" x14ac:dyDescent="0.3">
      <c r="A291" s="66" t="s">
        <v>80</v>
      </c>
      <c r="B291" s="66" t="s">
        <v>8</v>
      </c>
      <c r="C291" s="81">
        <v>2</v>
      </c>
      <c r="D291" s="81">
        <v>12.42</v>
      </c>
      <c r="E291" s="81">
        <v>3</v>
      </c>
      <c r="F291" s="81">
        <v>2.2000000000000002</v>
      </c>
      <c r="G291" s="82">
        <f t="shared" si="4"/>
        <v>-1</v>
      </c>
      <c r="H291" s="82">
        <f t="shared" si="4"/>
        <v>10.219999999999999</v>
      </c>
    </row>
    <row r="292" spans="1:8" x14ac:dyDescent="0.3">
      <c r="A292" s="66" t="s">
        <v>80</v>
      </c>
      <c r="B292" s="66" t="s">
        <v>9</v>
      </c>
      <c r="C292" s="81">
        <v>80997</v>
      </c>
      <c r="D292" s="81">
        <v>10579073.4199997</v>
      </c>
      <c r="E292" s="81">
        <v>73877</v>
      </c>
      <c r="F292" s="81">
        <v>9360899.9999998305</v>
      </c>
      <c r="G292" s="82">
        <f t="shared" si="4"/>
        <v>7120</v>
      </c>
      <c r="H292" s="82">
        <f t="shared" si="4"/>
        <v>1218173.4199998695</v>
      </c>
    </row>
    <row r="293" spans="1:8" x14ac:dyDescent="0.3">
      <c r="A293" s="66" t="s">
        <v>80</v>
      </c>
      <c r="B293" s="66" t="s">
        <v>11</v>
      </c>
      <c r="C293" s="81">
        <v>123</v>
      </c>
      <c r="D293" s="81">
        <v>4485.2700000000004</v>
      </c>
      <c r="E293" s="81">
        <v>68</v>
      </c>
      <c r="F293" s="81">
        <v>1762.6</v>
      </c>
      <c r="G293" s="82">
        <f t="shared" si="4"/>
        <v>55</v>
      </c>
      <c r="H293" s="82">
        <f t="shared" si="4"/>
        <v>2722.6700000000005</v>
      </c>
    </row>
    <row r="294" spans="1:8" x14ac:dyDescent="0.3">
      <c r="A294" s="66" t="s">
        <v>80</v>
      </c>
      <c r="B294" s="66" t="s">
        <v>65</v>
      </c>
      <c r="C294" s="81">
        <v>1</v>
      </c>
      <c r="D294" s="81">
        <v>31.42</v>
      </c>
      <c r="E294" s="81">
        <v>3</v>
      </c>
      <c r="F294" s="81">
        <v>65.400000000000006</v>
      </c>
      <c r="G294" s="82">
        <f t="shared" si="4"/>
        <v>-2</v>
      </c>
      <c r="H294" s="82">
        <f t="shared" si="4"/>
        <v>-33.980000000000004</v>
      </c>
    </row>
    <row r="295" spans="1:8" x14ac:dyDescent="0.3">
      <c r="A295" s="66" t="s">
        <v>80</v>
      </c>
      <c r="B295" s="66" t="s">
        <v>30</v>
      </c>
      <c r="C295" s="81">
        <v>14404</v>
      </c>
      <c r="D295" s="81">
        <v>518540.37000000098</v>
      </c>
      <c r="E295" s="81">
        <v>29387</v>
      </c>
      <c r="F295" s="81">
        <v>1427331.6</v>
      </c>
      <c r="G295" s="82">
        <f t="shared" si="4"/>
        <v>-14983</v>
      </c>
      <c r="H295" s="82">
        <f t="shared" si="4"/>
        <v>-908791.22999999905</v>
      </c>
    </row>
    <row r="296" spans="1:8" x14ac:dyDescent="0.3">
      <c r="A296" s="66" t="s">
        <v>80</v>
      </c>
      <c r="B296" s="66" t="s">
        <v>13</v>
      </c>
      <c r="C296" s="81">
        <v>3</v>
      </c>
      <c r="D296" s="81">
        <v>3.1</v>
      </c>
      <c r="E296" s="81">
        <v>7</v>
      </c>
      <c r="F296" s="81">
        <v>75.8</v>
      </c>
      <c r="G296" s="82">
        <f t="shared" si="4"/>
        <v>-4</v>
      </c>
      <c r="H296" s="82">
        <f t="shared" si="4"/>
        <v>-72.7</v>
      </c>
    </row>
    <row r="297" spans="1:8" x14ac:dyDescent="0.3">
      <c r="A297" s="66" t="s">
        <v>80</v>
      </c>
      <c r="B297" s="66" t="s">
        <v>29</v>
      </c>
      <c r="C297" s="81">
        <v>23</v>
      </c>
      <c r="D297" s="81">
        <v>500.92</v>
      </c>
      <c r="E297" s="81">
        <v>57</v>
      </c>
      <c r="F297" s="81">
        <v>1177.4000000000001</v>
      </c>
      <c r="G297" s="82">
        <f t="shared" si="4"/>
        <v>-34</v>
      </c>
      <c r="H297" s="82">
        <f t="shared" si="4"/>
        <v>-676.48</v>
      </c>
    </row>
    <row r="298" spans="1:8" x14ac:dyDescent="0.3">
      <c r="A298" s="66" t="s">
        <v>80</v>
      </c>
      <c r="B298" s="66" t="s">
        <v>14</v>
      </c>
      <c r="C298" s="81">
        <v>1</v>
      </c>
      <c r="D298" s="81">
        <v>16.2</v>
      </c>
      <c r="E298" s="81"/>
      <c r="F298" s="81"/>
      <c r="G298" s="82">
        <f t="shared" si="4"/>
        <v>1</v>
      </c>
      <c r="H298" s="82">
        <f t="shared" si="4"/>
        <v>16.2</v>
      </c>
    </row>
    <row r="299" spans="1:8" x14ac:dyDescent="0.3">
      <c r="A299" s="66" t="s">
        <v>80</v>
      </c>
      <c r="B299" s="66" t="s">
        <v>15</v>
      </c>
      <c r="C299" s="81">
        <v>6998</v>
      </c>
      <c r="D299" s="81">
        <v>75546.81</v>
      </c>
      <c r="E299" s="81">
        <v>12759</v>
      </c>
      <c r="F299" s="81">
        <v>156714.00000000099</v>
      </c>
      <c r="G299" s="82">
        <f t="shared" si="4"/>
        <v>-5761</v>
      </c>
      <c r="H299" s="82">
        <f t="shared" si="4"/>
        <v>-81167.190000000992</v>
      </c>
    </row>
    <row r="300" spans="1:8" x14ac:dyDescent="0.3">
      <c r="A300" s="66" t="s">
        <v>80</v>
      </c>
      <c r="B300" s="66" t="s">
        <v>16</v>
      </c>
      <c r="C300" s="81">
        <v>1</v>
      </c>
      <c r="D300" s="81">
        <v>33.799999999999997</v>
      </c>
      <c r="E300" s="81">
        <v>1</v>
      </c>
      <c r="F300" s="81">
        <v>33.799999999999997</v>
      </c>
      <c r="G300" s="82">
        <f t="shared" si="4"/>
        <v>0</v>
      </c>
      <c r="H300" s="82">
        <f t="shared" si="4"/>
        <v>0</v>
      </c>
    </row>
    <row r="301" spans="1:8" x14ac:dyDescent="0.3">
      <c r="A301" s="66" t="s">
        <v>80</v>
      </c>
      <c r="B301" s="66" t="s">
        <v>18</v>
      </c>
      <c r="C301" s="81">
        <v>27</v>
      </c>
      <c r="D301" s="81">
        <v>812.93</v>
      </c>
      <c r="E301" s="81">
        <v>3</v>
      </c>
      <c r="F301" s="81">
        <v>27.6</v>
      </c>
      <c r="G301" s="82">
        <f t="shared" si="4"/>
        <v>24</v>
      </c>
      <c r="H301" s="82">
        <f t="shared" si="4"/>
        <v>785.32999999999993</v>
      </c>
    </row>
    <row r="302" spans="1:8" x14ac:dyDescent="0.3">
      <c r="A302" s="66" t="s">
        <v>80</v>
      </c>
      <c r="B302" s="66" t="s">
        <v>28</v>
      </c>
      <c r="C302" s="81">
        <v>1</v>
      </c>
      <c r="D302" s="81">
        <v>5.63</v>
      </c>
      <c r="E302" s="81"/>
      <c r="F302" s="81"/>
      <c r="G302" s="82">
        <f t="shared" si="4"/>
        <v>1</v>
      </c>
      <c r="H302" s="82">
        <f t="shared" si="4"/>
        <v>5.63</v>
      </c>
    </row>
    <row r="303" spans="1:8" x14ac:dyDescent="0.3">
      <c r="A303" s="66" t="s">
        <v>80</v>
      </c>
      <c r="B303" s="66" t="s">
        <v>20</v>
      </c>
      <c r="C303" s="81">
        <v>57742</v>
      </c>
      <c r="D303" s="81">
        <v>3112125.14</v>
      </c>
      <c r="E303" s="81">
        <v>55425</v>
      </c>
      <c r="F303" s="81">
        <v>2523302.70000005</v>
      </c>
      <c r="G303" s="82">
        <f t="shared" si="4"/>
        <v>2317</v>
      </c>
      <c r="H303" s="82">
        <f t="shared" si="4"/>
        <v>588822.43999995012</v>
      </c>
    </row>
    <row r="304" spans="1:8" x14ac:dyDescent="0.3">
      <c r="A304" s="66" t="s">
        <v>80</v>
      </c>
      <c r="B304" s="66" t="s">
        <v>21</v>
      </c>
      <c r="C304" s="81">
        <v>881</v>
      </c>
      <c r="D304" s="81">
        <v>39588.69</v>
      </c>
      <c r="E304" s="81">
        <v>1560</v>
      </c>
      <c r="F304" s="81">
        <v>38754.800000000097</v>
      </c>
      <c r="G304" s="82">
        <f t="shared" si="4"/>
        <v>-679</v>
      </c>
      <c r="H304" s="82">
        <f t="shared" si="4"/>
        <v>833.88999999990483</v>
      </c>
    </row>
    <row r="305" spans="1:8" x14ac:dyDescent="0.3">
      <c r="A305" s="66" t="s">
        <v>80</v>
      </c>
      <c r="B305" s="66" t="s">
        <v>23</v>
      </c>
      <c r="C305" s="81">
        <v>27150</v>
      </c>
      <c r="D305" s="81">
        <v>1878792.4099999899</v>
      </c>
      <c r="E305" s="81">
        <v>37446</v>
      </c>
      <c r="F305" s="81">
        <v>2451162.4000000102</v>
      </c>
      <c r="G305" s="82">
        <f t="shared" si="4"/>
        <v>-10296</v>
      </c>
      <c r="H305" s="82">
        <f t="shared" si="4"/>
        <v>-572369.99000002025</v>
      </c>
    </row>
    <row r="306" spans="1:8" x14ac:dyDescent="0.3">
      <c r="A306" s="66" t="s">
        <v>80</v>
      </c>
      <c r="B306" s="66" t="s">
        <v>32</v>
      </c>
      <c r="C306" s="81">
        <v>1</v>
      </c>
      <c r="D306" s="81">
        <v>8</v>
      </c>
      <c r="E306" s="81">
        <v>1</v>
      </c>
      <c r="F306" s="81">
        <v>8.1999999999999993</v>
      </c>
      <c r="G306" s="82">
        <f t="shared" si="4"/>
        <v>0</v>
      </c>
      <c r="H306" s="82">
        <f t="shared" si="4"/>
        <v>-0.19999999999999929</v>
      </c>
    </row>
    <row r="307" spans="1:8" x14ac:dyDescent="0.3">
      <c r="A307" s="66" t="s">
        <v>81</v>
      </c>
      <c r="B307" s="66" t="s">
        <v>7</v>
      </c>
      <c r="C307" s="81">
        <v>126</v>
      </c>
      <c r="D307" s="81">
        <v>8633.23</v>
      </c>
      <c r="E307" s="81">
        <v>164</v>
      </c>
      <c r="F307" s="81">
        <v>14928</v>
      </c>
      <c r="G307" s="82">
        <f t="shared" si="4"/>
        <v>-38</v>
      </c>
      <c r="H307" s="82">
        <f t="shared" si="4"/>
        <v>-6294.77</v>
      </c>
    </row>
    <row r="308" spans="1:8" x14ac:dyDescent="0.3">
      <c r="A308" s="66" t="s">
        <v>81</v>
      </c>
      <c r="B308" s="66" t="s">
        <v>9</v>
      </c>
      <c r="C308" s="81">
        <v>74</v>
      </c>
      <c r="D308" s="81">
        <v>1961.31</v>
      </c>
      <c r="E308" s="81">
        <v>57</v>
      </c>
      <c r="F308" s="81">
        <v>1286.8</v>
      </c>
      <c r="G308" s="82">
        <f t="shared" si="4"/>
        <v>17</v>
      </c>
      <c r="H308" s="82">
        <f t="shared" si="4"/>
        <v>674.51</v>
      </c>
    </row>
    <row r="309" spans="1:8" x14ac:dyDescent="0.3">
      <c r="A309" s="66" t="s">
        <v>81</v>
      </c>
      <c r="B309" s="66" t="s">
        <v>30</v>
      </c>
      <c r="C309" s="81">
        <v>5</v>
      </c>
      <c r="D309" s="81">
        <v>118.7</v>
      </c>
      <c r="E309" s="81">
        <v>3</v>
      </c>
      <c r="F309" s="81">
        <v>118.1</v>
      </c>
      <c r="G309" s="82">
        <f t="shared" si="4"/>
        <v>2</v>
      </c>
      <c r="H309" s="82">
        <f t="shared" si="4"/>
        <v>0.60000000000000853</v>
      </c>
    </row>
    <row r="310" spans="1:8" x14ac:dyDescent="0.3">
      <c r="A310" s="66" t="s">
        <v>81</v>
      </c>
      <c r="B310" s="66" t="s">
        <v>15</v>
      </c>
      <c r="C310" s="81">
        <v>77</v>
      </c>
      <c r="D310" s="81">
        <v>2944.85</v>
      </c>
      <c r="E310" s="81">
        <v>90</v>
      </c>
      <c r="F310" s="81">
        <v>2385.3000000000002</v>
      </c>
      <c r="G310" s="82">
        <f t="shared" si="4"/>
        <v>-13</v>
      </c>
      <c r="H310" s="82">
        <f t="shared" si="4"/>
        <v>559.54999999999973</v>
      </c>
    </row>
    <row r="311" spans="1:8" x14ac:dyDescent="0.3">
      <c r="A311" s="66" t="s">
        <v>81</v>
      </c>
      <c r="B311" s="66" t="s">
        <v>18</v>
      </c>
      <c r="C311" s="81"/>
      <c r="D311" s="81"/>
      <c r="E311" s="81">
        <v>1</v>
      </c>
      <c r="F311" s="81">
        <v>29.1</v>
      </c>
      <c r="G311" s="82">
        <f t="shared" si="4"/>
        <v>-1</v>
      </c>
      <c r="H311" s="82">
        <f t="shared" si="4"/>
        <v>-29.1</v>
      </c>
    </row>
    <row r="312" spans="1:8" x14ac:dyDescent="0.3">
      <c r="A312" s="66" t="s">
        <v>81</v>
      </c>
      <c r="B312" s="66" t="s">
        <v>23</v>
      </c>
      <c r="C312" s="81">
        <v>231</v>
      </c>
      <c r="D312" s="81">
        <v>28976.51</v>
      </c>
      <c r="E312" s="81">
        <v>187</v>
      </c>
      <c r="F312" s="81">
        <v>14082.1</v>
      </c>
      <c r="G312" s="82">
        <f t="shared" si="4"/>
        <v>44</v>
      </c>
      <c r="H312" s="82">
        <f t="shared" si="4"/>
        <v>14894.409999999998</v>
      </c>
    </row>
    <row r="313" spans="1:8" x14ac:dyDescent="0.3">
      <c r="A313" s="66" t="s">
        <v>82</v>
      </c>
      <c r="B313" s="66" t="s">
        <v>7</v>
      </c>
      <c r="C313" s="81">
        <v>3</v>
      </c>
      <c r="D313" s="81">
        <v>31.8</v>
      </c>
      <c r="E313" s="81">
        <v>2</v>
      </c>
      <c r="F313" s="81">
        <v>4</v>
      </c>
      <c r="G313" s="82">
        <f t="shared" si="4"/>
        <v>1</v>
      </c>
      <c r="H313" s="82">
        <f t="shared" si="4"/>
        <v>27.8</v>
      </c>
    </row>
    <row r="314" spans="1:8" x14ac:dyDescent="0.3">
      <c r="A314" s="66" t="s">
        <v>82</v>
      </c>
      <c r="B314" s="66" t="s">
        <v>9</v>
      </c>
      <c r="C314" s="81">
        <v>410</v>
      </c>
      <c r="D314" s="81">
        <v>12197.86</v>
      </c>
      <c r="E314" s="81">
        <v>384</v>
      </c>
      <c r="F314" s="81">
        <v>13349</v>
      </c>
      <c r="G314" s="82">
        <f t="shared" si="4"/>
        <v>26</v>
      </c>
      <c r="H314" s="82">
        <f t="shared" si="4"/>
        <v>-1151.1399999999994</v>
      </c>
    </row>
    <row r="315" spans="1:8" x14ac:dyDescent="0.3">
      <c r="A315" s="66" t="s">
        <v>82</v>
      </c>
      <c r="B315" s="66" t="s">
        <v>30</v>
      </c>
      <c r="C315" s="81">
        <v>1</v>
      </c>
      <c r="D315" s="81">
        <v>2.2000000000000002</v>
      </c>
      <c r="E315" s="81">
        <v>4</v>
      </c>
      <c r="F315" s="81">
        <v>9</v>
      </c>
      <c r="G315" s="82">
        <f t="shared" si="4"/>
        <v>-3</v>
      </c>
      <c r="H315" s="82">
        <f t="shared" si="4"/>
        <v>-6.8</v>
      </c>
    </row>
    <row r="316" spans="1:8" x14ac:dyDescent="0.3">
      <c r="A316" s="66" t="s">
        <v>82</v>
      </c>
      <c r="B316" s="66" t="s">
        <v>15</v>
      </c>
      <c r="C316" s="81">
        <v>5</v>
      </c>
      <c r="D316" s="81">
        <v>20.14</v>
      </c>
      <c r="E316" s="81">
        <v>5</v>
      </c>
      <c r="F316" s="81">
        <v>24.9</v>
      </c>
      <c r="G316" s="82">
        <f t="shared" si="4"/>
        <v>0</v>
      </c>
      <c r="H316" s="82">
        <f t="shared" si="4"/>
        <v>-4.759999999999998</v>
      </c>
    </row>
    <row r="317" spans="1:8" x14ac:dyDescent="0.3">
      <c r="A317" s="66" t="s">
        <v>82</v>
      </c>
      <c r="B317" s="66" t="s">
        <v>20</v>
      </c>
      <c r="C317" s="81">
        <v>1</v>
      </c>
      <c r="D317" s="81">
        <v>2</v>
      </c>
      <c r="E317" s="81">
        <v>4</v>
      </c>
      <c r="F317" s="81">
        <v>33</v>
      </c>
      <c r="G317" s="82">
        <f t="shared" si="4"/>
        <v>-3</v>
      </c>
      <c r="H317" s="82">
        <f t="shared" si="4"/>
        <v>-31</v>
      </c>
    </row>
    <row r="318" spans="1:8" x14ac:dyDescent="0.3">
      <c r="A318" s="66" t="s">
        <v>83</v>
      </c>
      <c r="B318" s="66" t="s">
        <v>7</v>
      </c>
      <c r="C318" s="81">
        <v>419</v>
      </c>
      <c r="D318" s="81">
        <v>2581.37</v>
      </c>
      <c r="E318" s="81">
        <v>524</v>
      </c>
      <c r="F318" s="81">
        <v>3373.5</v>
      </c>
      <c r="G318" s="82">
        <f t="shared" si="4"/>
        <v>-105</v>
      </c>
      <c r="H318" s="82">
        <f t="shared" si="4"/>
        <v>-792.13000000000011</v>
      </c>
    </row>
    <row r="319" spans="1:8" x14ac:dyDescent="0.3">
      <c r="A319" s="66" t="s">
        <v>83</v>
      </c>
      <c r="B319" s="66" t="s">
        <v>9</v>
      </c>
      <c r="C319" s="81">
        <v>2251</v>
      </c>
      <c r="D319" s="81">
        <v>80572.720000000103</v>
      </c>
      <c r="E319" s="81">
        <v>2028</v>
      </c>
      <c r="F319" s="81">
        <v>75761.900000000096</v>
      </c>
      <c r="G319" s="82">
        <f t="shared" si="4"/>
        <v>223</v>
      </c>
      <c r="H319" s="82">
        <f t="shared" si="4"/>
        <v>4810.820000000007</v>
      </c>
    </row>
    <row r="320" spans="1:8" x14ac:dyDescent="0.3">
      <c r="A320" s="66" t="s">
        <v>83</v>
      </c>
      <c r="B320" s="66" t="s">
        <v>30</v>
      </c>
      <c r="C320" s="81">
        <v>165</v>
      </c>
      <c r="D320" s="81">
        <v>867.18</v>
      </c>
      <c r="E320" s="81">
        <v>191</v>
      </c>
      <c r="F320" s="81">
        <v>1185.0999999999999</v>
      </c>
      <c r="G320" s="82">
        <f t="shared" si="4"/>
        <v>-26</v>
      </c>
      <c r="H320" s="82">
        <f t="shared" si="4"/>
        <v>-317.91999999999996</v>
      </c>
    </row>
    <row r="321" spans="1:8" x14ac:dyDescent="0.3">
      <c r="A321" s="66" t="s">
        <v>83</v>
      </c>
      <c r="B321" s="66" t="s">
        <v>14</v>
      </c>
      <c r="C321" s="81">
        <v>1</v>
      </c>
      <c r="D321" s="81">
        <v>1.04</v>
      </c>
      <c r="E321" s="81"/>
      <c r="F321" s="81"/>
      <c r="G321" s="82">
        <f t="shared" si="4"/>
        <v>1</v>
      </c>
      <c r="H321" s="82">
        <f t="shared" si="4"/>
        <v>1.04</v>
      </c>
    </row>
    <row r="322" spans="1:8" x14ac:dyDescent="0.3">
      <c r="A322" s="66" t="s">
        <v>83</v>
      </c>
      <c r="B322" s="66" t="s">
        <v>15</v>
      </c>
      <c r="C322" s="81">
        <v>316</v>
      </c>
      <c r="D322" s="81">
        <v>1227.06</v>
      </c>
      <c r="E322" s="81">
        <v>382</v>
      </c>
      <c r="F322" s="81">
        <v>1620.6</v>
      </c>
      <c r="G322" s="82">
        <f t="shared" si="4"/>
        <v>-66</v>
      </c>
      <c r="H322" s="82">
        <f t="shared" si="4"/>
        <v>-393.53999999999996</v>
      </c>
    </row>
    <row r="323" spans="1:8" x14ac:dyDescent="0.3">
      <c r="A323" s="66" t="s">
        <v>83</v>
      </c>
      <c r="B323" s="66" t="s">
        <v>20</v>
      </c>
      <c r="C323" s="81">
        <v>1917</v>
      </c>
      <c r="D323" s="81">
        <v>54525.47</v>
      </c>
      <c r="E323" s="81">
        <v>1859</v>
      </c>
      <c r="F323" s="81">
        <v>56127.1</v>
      </c>
      <c r="G323" s="82">
        <f t="shared" si="4"/>
        <v>58</v>
      </c>
      <c r="H323" s="82">
        <f t="shared" si="4"/>
        <v>-1601.6299999999974</v>
      </c>
    </row>
    <row r="324" spans="1:8" x14ac:dyDescent="0.3">
      <c r="A324" s="66" t="s">
        <v>83</v>
      </c>
      <c r="B324" s="66" t="s">
        <v>21</v>
      </c>
      <c r="C324" s="81">
        <v>7</v>
      </c>
      <c r="D324" s="81">
        <v>25.55</v>
      </c>
      <c r="E324" s="81">
        <v>4</v>
      </c>
      <c r="F324" s="81">
        <v>8.3000000000000007</v>
      </c>
      <c r="G324" s="82">
        <f t="shared" si="4"/>
        <v>3</v>
      </c>
      <c r="H324" s="82">
        <f t="shared" si="4"/>
        <v>17.25</v>
      </c>
    </row>
    <row r="325" spans="1:8" x14ac:dyDescent="0.3">
      <c r="A325" s="66" t="s">
        <v>83</v>
      </c>
      <c r="B325" s="66" t="s">
        <v>23</v>
      </c>
      <c r="C325" s="81">
        <v>1381</v>
      </c>
      <c r="D325" s="81">
        <v>19064.41</v>
      </c>
      <c r="E325" s="81">
        <v>1435</v>
      </c>
      <c r="F325" s="81">
        <v>21923.1</v>
      </c>
      <c r="G325" s="82">
        <f t="shared" si="4"/>
        <v>-54</v>
      </c>
      <c r="H325" s="82">
        <f t="shared" si="4"/>
        <v>-2858.6899999999987</v>
      </c>
    </row>
    <row r="326" spans="1:8" x14ac:dyDescent="0.3">
      <c r="A326" s="66" t="s">
        <v>84</v>
      </c>
      <c r="B326" s="66" t="s">
        <v>7</v>
      </c>
      <c r="C326" s="81">
        <v>489</v>
      </c>
      <c r="D326" s="81">
        <v>7584.81</v>
      </c>
      <c r="E326" s="81">
        <v>546</v>
      </c>
      <c r="F326" s="81">
        <v>21232.6</v>
      </c>
      <c r="G326" s="82">
        <f t="shared" ref="G326:H389" si="5">C326-E326</f>
        <v>-57</v>
      </c>
      <c r="H326" s="82">
        <f t="shared" si="5"/>
        <v>-13647.789999999997</v>
      </c>
    </row>
    <row r="327" spans="1:8" x14ac:dyDescent="0.3">
      <c r="A327" s="66" t="s">
        <v>84</v>
      </c>
      <c r="B327" s="66" t="s">
        <v>9</v>
      </c>
      <c r="C327" s="81">
        <v>1202</v>
      </c>
      <c r="D327" s="81">
        <v>146180.66</v>
      </c>
      <c r="E327" s="81">
        <v>1204</v>
      </c>
      <c r="F327" s="81">
        <v>120314.6</v>
      </c>
      <c r="G327" s="82">
        <f t="shared" si="5"/>
        <v>-2</v>
      </c>
      <c r="H327" s="82">
        <f t="shared" si="5"/>
        <v>25866.059999999998</v>
      </c>
    </row>
    <row r="328" spans="1:8" x14ac:dyDescent="0.3">
      <c r="A328" s="66" t="s">
        <v>84</v>
      </c>
      <c r="B328" s="66" t="s">
        <v>30</v>
      </c>
      <c r="C328" s="81">
        <v>2026</v>
      </c>
      <c r="D328" s="81">
        <v>245628.26</v>
      </c>
      <c r="E328" s="81">
        <v>2117</v>
      </c>
      <c r="F328" s="81">
        <v>265636.3</v>
      </c>
      <c r="G328" s="82">
        <f t="shared" si="5"/>
        <v>-91</v>
      </c>
      <c r="H328" s="82">
        <f t="shared" si="5"/>
        <v>-20008.039999999979</v>
      </c>
    </row>
    <row r="329" spans="1:8" x14ac:dyDescent="0.3">
      <c r="A329" s="66" t="s">
        <v>84</v>
      </c>
      <c r="B329" s="66" t="s">
        <v>15</v>
      </c>
      <c r="C329" s="81">
        <v>448</v>
      </c>
      <c r="D329" s="81">
        <v>6739.05</v>
      </c>
      <c r="E329" s="81">
        <v>508</v>
      </c>
      <c r="F329" s="81">
        <v>6598.7</v>
      </c>
      <c r="G329" s="82">
        <f t="shared" si="5"/>
        <v>-60</v>
      </c>
      <c r="H329" s="82">
        <f t="shared" si="5"/>
        <v>140.35000000000036</v>
      </c>
    </row>
    <row r="330" spans="1:8" x14ac:dyDescent="0.3">
      <c r="A330" s="66" t="s">
        <v>84</v>
      </c>
      <c r="B330" s="66" t="s">
        <v>16</v>
      </c>
      <c r="C330" s="81">
        <v>157</v>
      </c>
      <c r="D330" s="81">
        <v>24267.41</v>
      </c>
      <c r="E330" s="81">
        <v>133</v>
      </c>
      <c r="F330" s="81">
        <v>18377.599999999999</v>
      </c>
      <c r="G330" s="82">
        <f t="shared" si="5"/>
        <v>24</v>
      </c>
      <c r="H330" s="82">
        <f t="shared" si="5"/>
        <v>5889.8100000000013</v>
      </c>
    </row>
    <row r="331" spans="1:8" x14ac:dyDescent="0.3">
      <c r="A331" s="66" t="s">
        <v>84</v>
      </c>
      <c r="B331" s="66" t="s">
        <v>20</v>
      </c>
      <c r="C331" s="81">
        <v>10</v>
      </c>
      <c r="D331" s="81">
        <v>98.8</v>
      </c>
      <c r="E331" s="81">
        <v>11</v>
      </c>
      <c r="F331" s="81">
        <v>136.9</v>
      </c>
      <c r="G331" s="82">
        <f t="shared" si="5"/>
        <v>-1</v>
      </c>
      <c r="H331" s="82">
        <f t="shared" si="5"/>
        <v>-38.100000000000009</v>
      </c>
    </row>
    <row r="332" spans="1:8" x14ac:dyDescent="0.3">
      <c r="A332" s="66" t="s">
        <v>84</v>
      </c>
      <c r="B332" s="66" t="s">
        <v>21</v>
      </c>
      <c r="C332" s="81">
        <v>11</v>
      </c>
      <c r="D332" s="81">
        <v>246.18</v>
      </c>
      <c r="E332" s="81">
        <v>9</v>
      </c>
      <c r="F332" s="81">
        <v>197.6</v>
      </c>
      <c r="G332" s="82">
        <f t="shared" si="5"/>
        <v>2</v>
      </c>
      <c r="H332" s="82">
        <f t="shared" si="5"/>
        <v>48.580000000000013</v>
      </c>
    </row>
    <row r="333" spans="1:8" x14ac:dyDescent="0.3">
      <c r="A333" s="66" t="s">
        <v>84</v>
      </c>
      <c r="B333" s="66" t="s">
        <v>23</v>
      </c>
      <c r="C333" s="81">
        <v>2417</v>
      </c>
      <c r="D333" s="81">
        <v>473150.93</v>
      </c>
      <c r="E333" s="81">
        <v>2493</v>
      </c>
      <c r="F333" s="81">
        <v>484575.9</v>
      </c>
      <c r="G333" s="82">
        <f t="shared" si="5"/>
        <v>-76</v>
      </c>
      <c r="H333" s="82">
        <f t="shared" si="5"/>
        <v>-11424.97000000003</v>
      </c>
    </row>
    <row r="334" spans="1:8" x14ac:dyDescent="0.3">
      <c r="A334" s="66" t="s">
        <v>84</v>
      </c>
      <c r="B334" s="66" t="s">
        <v>32</v>
      </c>
      <c r="C334" s="81">
        <v>1257</v>
      </c>
      <c r="D334" s="81">
        <v>98088</v>
      </c>
      <c r="E334" s="81">
        <v>1380</v>
      </c>
      <c r="F334" s="81">
        <v>103564.8</v>
      </c>
      <c r="G334" s="82">
        <f t="shared" si="5"/>
        <v>-123</v>
      </c>
      <c r="H334" s="82">
        <f t="shared" si="5"/>
        <v>-5476.8000000000029</v>
      </c>
    </row>
    <row r="335" spans="1:8" x14ac:dyDescent="0.3">
      <c r="A335" s="66" t="s">
        <v>85</v>
      </c>
      <c r="B335" s="66" t="s">
        <v>7</v>
      </c>
      <c r="C335" s="81">
        <v>1397</v>
      </c>
      <c r="D335" s="81">
        <v>7363.7600000000302</v>
      </c>
      <c r="E335" s="81">
        <v>2042</v>
      </c>
      <c r="F335" s="81">
        <v>12062.7</v>
      </c>
      <c r="G335" s="82">
        <f t="shared" si="5"/>
        <v>-645</v>
      </c>
      <c r="H335" s="82">
        <f t="shared" si="5"/>
        <v>-4698.9399999999705</v>
      </c>
    </row>
    <row r="336" spans="1:8" x14ac:dyDescent="0.3">
      <c r="A336" s="66" t="s">
        <v>85</v>
      </c>
      <c r="B336" s="66" t="s">
        <v>8</v>
      </c>
      <c r="C336" s="81"/>
      <c r="D336" s="81"/>
      <c r="E336" s="81">
        <v>2</v>
      </c>
      <c r="F336" s="81">
        <v>13.2</v>
      </c>
      <c r="G336" s="82">
        <f t="shared" si="5"/>
        <v>-2</v>
      </c>
      <c r="H336" s="82">
        <f t="shared" si="5"/>
        <v>-13.2</v>
      </c>
    </row>
    <row r="337" spans="1:8" x14ac:dyDescent="0.3">
      <c r="A337" s="66" t="s">
        <v>85</v>
      </c>
      <c r="B337" s="66" t="s">
        <v>9</v>
      </c>
      <c r="C337" s="81">
        <v>21826</v>
      </c>
      <c r="D337" s="81">
        <v>1029689.12000001</v>
      </c>
      <c r="E337" s="81">
        <v>19205</v>
      </c>
      <c r="F337" s="81">
        <v>998716.100000003</v>
      </c>
      <c r="G337" s="82">
        <f t="shared" si="5"/>
        <v>2621</v>
      </c>
      <c r="H337" s="82">
        <f t="shared" si="5"/>
        <v>30973.020000007004</v>
      </c>
    </row>
    <row r="338" spans="1:8" x14ac:dyDescent="0.3">
      <c r="A338" s="66" t="s">
        <v>85</v>
      </c>
      <c r="B338" s="66" t="s">
        <v>30</v>
      </c>
      <c r="C338" s="81">
        <v>43</v>
      </c>
      <c r="D338" s="81">
        <v>104.27</v>
      </c>
      <c r="E338" s="81">
        <v>56</v>
      </c>
      <c r="F338" s="81">
        <v>128.4</v>
      </c>
      <c r="G338" s="82">
        <f t="shared" si="5"/>
        <v>-13</v>
      </c>
      <c r="H338" s="82">
        <f t="shared" si="5"/>
        <v>-24.13000000000001</v>
      </c>
    </row>
    <row r="339" spans="1:8" x14ac:dyDescent="0.3">
      <c r="A339" s="66" t="s">
        <v>85</v>
      </c>
      <c r="B339" s="66" t="s">
        <v>15</v>
      </c>
      <c r="C339" s="81">
        <v>6340</v>
      </c>
      <c r="D339" s="81">
        <v>45632.03</v>
      </c>
      <c r="E339" s="81">
        <v>7913</v>
      </c>
      <c r="F339" s="81">
        <v>68541.2</v>
      </c>
      <c r="G339" s="82">
        <f t="shared" si="5"/>
        <v>-1573</v>
      </c>
      <c r="H339" s="82">
        <f t="shared" si="5"/>
        <v>-22909.17</v>
      </c>
    </row>
    <row r="340" spans="1:8" x14ac:dyDescent="0.3">
      <c r="A340" s="66" t="s">
        <v>85</v>
      </c>
      <c r="B340" s="66" t="s">
        <v>20</v>
      </c>
      <c r="C340" s="81">
        <v>4601</v>
      </c>
      <c r="D340" s="81">
        <v>114767.97</v>
      </c>
      <c r="E340" s="81">
        <v>3502</v>
      </c>
      <c r="F340" s="81">
        <v>70703.499999999898</v>
      </c>
      <c r="G340" s="82">
        <f t="shared" si="5"/>
        <v>1099</v>
      </c>
      <c r="H340" s="82">
        <f t="shared" si="5"/>
        <v>44064.470000000103</v>
      </c>
    </row>
    <row r="341" spans="1:8" x14ac:dyDescent="0.3">
      <c r="A341" s="66" t="s">
        <v>85</v>
      </c>
      <c r="B341" s="66" t="s">
        <v>21</v>
      </c>
      <c r="C341" s="81">
        <v>50</v>
      </c>
      <c r="D341" s="81">
        <v>258.95999999999998</v>
      </c>
      <c r="E341" s="81">
        <v>28</v>
      </c>
      <c r="F341" s="81">
        <v>141.69999999999999</v>
      </c>
      <c r="G341" s="82">
        <f t="shared" si="5"/>
        <v>22</v>
      </c>
      <c r="H341" s="82">
        <f t="shared" si="5"/>
        <v>117.25999999999999</v>
      </c>
    </row>
    <row r="342" spans="1:8" x14ac:dyDescent="0.3">
      <c r="A342" s="66" t="s">
        <v>85</v>
      </c>
      <c r="B342" s="66" t="s">
        <v>23</v>
      </c>
      <c r="C342" s="81">
        <v>5161</v>
      </c>
      <c r="D342" s="81">
        <v>93933.990000000398</v>
      </c>
      <c r="E342" s="81">
        <v>5841</v>
      </c>
      <c r="F342" s="81">
        <v>126516.6</v>
      </c>
      <c r="G342" s="82">
        <f t="shared" si="5"/>
        <v>-680</v>
      </c>
      <c r="H342" s="82">
        <f t="shared" si="5"/>
        <v>-32582.609999999608</v>
      </c>
    </row>
    <row r="343" spans="1:8" x14ac:dyDescent="0.3">
      <c r="A343" s="66" t="s">
        <v>86</v>
      </c>
      <c r="B343" s="66" t="s">
        <v>7</v>
      </c>
      <c r="C343" s="81">
        <v>3534</v>
      </c>
      <c r="D343" s="81">
        <v>19907.570000000102</v>
      </c>
      <c r="E343" s="81">
        <v>3613</v>
      </c>
      <c r="F343" s="81">
        <v>22359.4</v>
      </c>
      <c r="G343" s="82">
        <f t="shared" si="5"/>
        <v>-79</v>
      </c>
      <c r="H343" s="82">
        <f t="shared" si="5"/>
        <v>-2451.8299999998999</v>
      </c>
    </row>
    <row r="344" spans="1:8" x14ac:dyDescent="0.3">
      <c r="A344" s="66" t="s">
        <v>86</v>
      </c>
      <c r="B344" s="66" t="s">
        <v>8</v>
      </c>
      <c r="C344" s="81">
        <v>46</v>
      </c>
      <c r="D344" s="81">
        <v>499.84</v>
      </c>
      <c r="E344" s="81"/>
      <c r="F344" s="81"/>
      <c r="G344" s="82">
        <f t="shared" si="5"/>
        <v>46</v>
      </c>
      <c r="H344" s="82">
        <f t="shared" si="5"/>
        <v>499.84</v>
      </c>
    </row>
    <row r="345" spans="1:8" x14ac:dyDescent="0.3">
      <c r="A345" s="66" t="s">
        <v>86</v>
      </c>
      <c r="B345" s="66" t="s">
        <v>9</v>
      </c>
      <c r="C345" s="81">
        <v>49034</v>
      </c>
      <c r="D345" s="81">
        <v>942860.66999998898</v>
      </c>
      <c r="E345" s="81">
        <v>41781</v>
      </c>
      <c r="F345" s="81">
        <v>884102.19999999099</v>
      </c>
      <c r="G345" s="82">
        <f t="shared" si="5"/>
        <v>7253</v>
      </c>
      <c r="H345" s="82">
        <f t="shared" si="5"/>
        <v>58758.469999997993</v>
      </c>
    </row>
    <row r="346" spans="1:8" x14ac:dyDescent="0.3">
      <c r="A346" s="66" t="s">
        <v>86</v>
      </c>
      <c r="B346" s="66" t="s">
        <v>11</v>
      </c>
      <c r="C346" s="81">
        <v>3</v>
      </c>
      <c r="D346" s="81">
        <v>36.06</v>
      </c>
      <c r="E346" s="81"/>
      <c r="F346" s="81"/>
      <c r="G346" s="82">
        <f t="shared" si="5"/>
        <v>3</v>
      </c>
      <c r="H346" s="82">
        <f t="shared" si="5"/>
        <v>36.06</v>
      </c>
    </row>
    <row r="347" spans="1:8" x14ac:dyDescent="0.3">
      <c r="A347" s="66" t="s">
        <v>86</v>
      </c>
      <c r="B347" s="66" t="s">
        <v>65</v>
      </c>
      <c r="C347" s="81">
        <v>1</v>
      </c>
      <c r="D347" s="81">
        <v>1.68</v>
      </c>
      <c r="E347" s="81"/>
      <c r="F347" s="81"/>
      <c r="G347" s="82">
        <f t="shared" si="5"/>
        <v>1</v>
      </c>
      <c r="H347" s="82">
        <f t="shared" si="5"/>
        <v>1.68</v>
      </c>
    </row>
    <row r="348" spans="1:8" x14ac:dyDescent="0.3">
      <c r="A348" s="66" t="s">
        <v>86</v>
      </c>
      <c r="B348" s="66" t="s">
        <v>30</v>
      </c>
      <c r="C348" s="81">
        <v>4892</v>
      </c>
      <c r="D348" s="81">
        <v>19395.6500000001</v>
      </c>
      <c r="E348" s="81">
        <v>4111</v>
      </c>
      <c r="F348" s="81">
        <v>17485.6000000001</v>
      </c>
      <c r="G348" s="82">
        <f t="shared" si="5"/>
        <v>781</v>
      </c>
      <c r="H348" s="82">
        <f t="shared" si="5"/>
        <v>1910.0499999999993</v>
      </c>
    </row>
    <row r="349" spans="1:8" x14ac:dyDescent="0.3">
      <c r="A349" s="66" t="s">
        <v>86</v>
      </c>
      <c r="B349" s="66" t="s">
        <v>15</v>
      </c>
      <c r="C349" s="81">
        <v>5767</v>
      </c>
      <c r="D349" s="81">
        <v>19247.050000000101</v>
      </c>
      <c r="E349" s="81">
        <v>5671</v>
      </c>
      <c r="F349" s="81">
        <v>19779.8</v>
      </c>
      <c r="G349" s="82">
        <f t="shared" si="5"/>
        <v>96</v>
      </c>
      <c r="H349" s="82">
        <f t="shared" si="5"/>
        <v>-532.74999999989814</v>
      </c>
    </row>
    <row r="350" spans="1:8" x14ac:dyDescent="0.3">
      <c r="A350" s="66" t="s">
        <v>86</v>
      </c>
      <c r="B350" s="66" t="s">
        <v>16</v>
      </c>
      <c r="C350" s="81">
        <v>8441</v>
      </c>
      <c r="D350" s="81">
        <v>157642.84</v>
      </c>
      <c r="E350" s="81">
        <v>5348</v>
      </c>
      <c r="F350" s="81">
        <v>121583.4</v>
      </c>
      <c r="G350" s="82">
        <f t="shared" si="5"/>
        <v>3093</v>
      </c>
      <c r="H350" s="82">
        <f t="shared" si="5"/>
        <v>36059.440000000002</v>
      </c>
    </row>
    <row r="351" spans="1:8" x14ac:dyDescent="0.3">
      <c r="A351" s="66" t="s">
        <v>86</v>
      </c>
      <c r="B351" s="66" t="s">
        <v>17</v>
      </c>
      <c r="C351" s="81">
        <v>27</v>
      </c>
      <c r="D351" s="81">
        <v>397.33</v>
      </c>
      <c r="E351" s="81"/>
      <c r="F351" s="81"/>
      <c r="G351" s="82">
        <f t="shared" si="5"/>
        <v>27</v>
      </c>
      <c r="H351" s="82">
        <f t="shared" si="5"/>
        <v>397.33</v>
      </c>
    </row>
    <row r="352" spans="1:8" x14ac:dyDescent="0.3">
      <c r="A352" s="66" t="s">
        <v>86</v>
      </c>
      <c r="B352" s="66" t="s">
        <v>18</v>
      </c>
      <c r="C352" s="81">
        <v>3</v>
      </c>
      <c r="D352" s="81">
        <v>10.87</v>
      </c>
      <c r="E352" s="81">
        <v>2</v>
      </c>
      <c r="F352" s="81">
        <v>1.4</v>
      </c>
      <c r="G352" s="82">
        <f t="shared" si="5"/>
        <v>1</v>
      </c>
      <c r="H352" s="82">
        <f t="shared" si="5"/>
        <v>9.4699999999999989</v>
      </c>
    </row>
    <row r="353" spans="1:8" x14ac:dyDescent="0.3">
      <c r="A353" s="66" t="s">
        <v>86</v>
      </c>
      <c r="B353" s="66" t="s">
        <v>20</v>
      </c>
      <c r="C353" s="81">
        <v>48178</v>
      </c>
      <c r="D353" s="81">
        <v>934699.13999998802</v>
      </c>
      <c r="E353" s="81">
        <v>41137</v>
      </c>
      <c r="F353" s="81">
        <v>896844.99999999302</v>
      </c>
      <c r="G353" s="82">
        <f t="shared" si="5"/>
        <v>7041</v>
      </c>
      <c r="H353" s="82">
        <f t="shared" si="5"/>
        <v>37854.139999995008</v>
      </c>
    </row>
    <row r="354" spans="1:8" x14ac:dyDescent="0.3">
      <c r="A354" s="66" t="s">
        <v>86</v>
      </c>
      <c r="B354" s="66" t="s">
        <v>21</v>
      </c>
      <c r="C354" s="81">
        <v>292</v>
      </c>
      <c r="D354" s="81">
        <v>682.770000000001</v>
      </c>
      <c r="E354" s="81">
        <v>175</v>
      </c>
      <c r="F354" s="81">
        <v>230.5</v>
      </c>
      <c r="G354" s="82">
        <f t="shared" si="5"/>
        <v>117</v>
      </c>
      <c r="H354" s="82">
        <f t="shared" si="5"/>
        <v>452.270000000001</v>
      </c>
    </row>
    <row r="355" spans="1:8" x14ac:dyDescent="0.3">
      <c r="A355" s="66" t="s">
        <v>86</v>
      </c>
      <c r="B355" s="66" t="s">
        <v>23</v>
      </c>
      <c r="C355" s="81">
        <v>37131</v>
      </c>
      <c r="D355" s="81">
        <v>514668.67999999702</v>
      </c>
      <c r="E355" s="81">
        <v>32188</v>
      </c>
      <c r="F355" s="81">
        <v>518481.89999999898</v>
      </c>
      <c r="G355" s="82">
        <f t="shared" si="5"/>
        <v>4943</v>
      </c>
      <c r="H355" s="82">
        <f t="shared" si="5"/>
        <v>-3813.2200000019511</v>
      </c>
    </row>
    <row r="356" spans="1:8" x14ac:dyDescent="0.3">
      <c r="A356" s="66" t="s">
        <v>86</v>
      </c>
      <c r="B356" s="66" t="s">
        <v>32</v>
      </c>
      <c r="C356" s="81">
        <v>23572</v>
      </c>
      <c r="D356" s="81">
        <v>866638</v>
      </c>
      <c r="E356" s="81">
        <v>22141</v>
      </c>
      <c r="F356" s="81">
        <v>853503.2</v>
      </c>
      <c r="G356" s="82">
        <f t="shared" si="5"/>
        <v>1431</v>
      </c>
      <c r="H356" s="82">
        <f t="shared" si="5"/>
        <v>13134.800000000047</v>
      </c>
    </row>
    <row r="357" spans="1:8" x14ac:dyDescent="0.3">
      <c r="A357" s="66" t="s">
        <v>87</v>
      </c>
      <c r="B357" s="66" t="s">
        <v>7</v>
      </c>
      <c r="C357" s="81">
        <v>20221</v>
      </c>
      <c r="D357" s="81">
        <v>1128231.55</v>
      </c>
      <c r="E357" s="81">
        <v>38515</v>
      </c>
      <c r="F357" s="81">
        <v>2521786.1000000201</v>
      </c>
      <c r="G357" s="82">
        <f t="shared" si="5"/>
        <v>-18294</v>
      </c>
      <c r="H357" s="82">
        <f t="shared" si="5"/>
        <v>-1393554.5500000201</v>
      </c>
    </row>
    <row r="358" spans="1:8" x14ac:dyDescent="0.3">
      <c r="A358" s="66" t="s">
        <v>87</v>
      </c>
      <c r="B358" s="66" t="s">
        <v>8</v>
      </c>
      <c r="C358" s="81">
        <v>14430</v>
      </c>
      <c r="D358" s="81">
        <v>1340695.29</v>
      </c>
      <c r="E358" s="81">
        <v>12325</v>
      </c>
      <c r="F358" s="81">
        <v>598880.6</v>
      </c>
      <c r="G358" s="82">
        <f t="shared" si="5"/>
        <v>2105</v>
      </c>
      <c r="H358" s="82">
        <f t="shared" si="5"/>
        <v>741814.69000000006</v>
      </c>
    </row>
    <row r="359" spans="1:8" x14ac:dyDescent="0.3">
      <c r="A359" s="66" t="s">
        <v>87</v>
      </c>
      <c r="B359" s="66" t="s">
        <v>9</v>
      </c>
      <c r="C359" s="81">
        <v>26661</v>
      </c>
      <c r="D359" s="81">
        <v>3081710.46</v>
      </c>
      <c r="E359" s="81">
        <v>20531</v>
      </c>
      <c r="F359" s="81">
        <v>1292739.3999999999</v>
      </c>
      <c r="G359" s="82">
        <f t="shared" si="5"/>
        <v>6130</v>
      </c>
      <c r="H359" s="82">
        <f t="shared" si="5"/>
        <v>1788971.06</v>
      </c>
    </row>
    <row r="360" spans="1:8" x14ac:dyDescent="0.3">
      <c r="A360" s="66" t="s">
        <v>87</v>
      </c>
      <c r="B360" s="66" t="s">
        <v>10</v>
      </c>
      <c r="C360" s="81">
        <v>104</v>
      </c>
      <c r="D360" s="81">
        <v>2280.5</v>
      </c>
      <c r="E360" s="81">
        <v>565</v>
      </c>
      <c r="F360" s="81">
        <v>17599.7</v>
      </c>
      <c r="G360" s="82">
        <f t="shared" si="5"/>
        <v>-461</v>
      </c>
      <c r="H360" s="82">
        <f t="shared" si="5"/>
        <v>-15319.2</v>
      </c>
    </row>
    <row r="361" spans="1:8" x14ac:dyDescent="0.3">
      <c r="A361" s="66" t="s">
        <v>87</v>
      </c>
      <c r="B361" s="66" t="s">
        <v>11</v>
      </c>
      <c r="C361" s="81">
        <v>3800</v>
      </c>
      <c r="D361" s="81">
        <v>197388.94</v>
      </c>
      <c r="E361" s="81">
        <v>1757</v>
      </c>
      <c r="F361" s="81">
        <v>39292.6</v>
      </c>
      <c r="G361" s="82">
        <f t="shared" si="5"/>
        <v>2043</v>
      </c>
      <c r="H361" s="82">
        <f t="shared" si="5"/>
        <v>158096.34</v>
      </c>
    </row>
    <row r="362" spans="1:8" x14ac:dyDescent="0.3">
      <c r="A362" s="66" t="s">
        <v>87</v>
      </c>
      <c r="B362" s="66" t="s">
        <v>65</v>
      </c>
      <c r="C362" s="81">
        <v>4994</v>
      </c>
      <c r="D362" s="81">
        <v>211486.69</v>
      </c>
      <c r="E362" s="81">
        <v>5895</v>
      </c>
      <c r="F362" s="81">
        <v>157771.79999999999</v>
      </c>
      <c r="G362" s="82">
        <f t="shared" si="5"/>
        <v>-901</v>
      </c>
      <c r="H362" s="82">
        <f t="shared" si="5"/>
        <v>53714.890000000014</v>
      </c>
    </row>
    <row r="363" spans="1:8" x14ac:dyDescent="0.3">
      <c r="A363" s="66" t="s">
        <v>87</v>
      </c>
      <c r="B363" s="66" t="s">
        <v>30</v>
      </c>
      <c r="C363" s="81">
        <v>374</v>
      </c>
      <c r="D363" s="81">
        <v>2515.8000000000002</v>
      </c>
      <c r="E363" s="81">
        <v>886</v>
      </c>
      <c r="F363" s="81">
        <v>5840.9</v>
      </c>
      <c r="G363" s="82">
        <f t="shared" si="5"/>
        <v>-512</v>
      </c>
      <c r="H363" s="82">
        <f t="shared" si="5"/>
        <v>-3325.0999999999995</v>
      </c>
    </row>
    <row r="364" spans="1:8" x14ac:dyDescent="0.3">
      <c r="A364" s="66" t="s">
        <v>87</v>
      </c>
      <c r="B364" s="66" t="s">
        <v>13</v>
      </c>
      <c r="C364" s="81">
        <v>1344</v>
      </c>
      <c r="D364" s="81">
        <v>89545.720000000103</v>
      </c>
      <c r="E364" s="81">
        <v>539</v>
      </c>
      <c r="F364" s="81">
        <v>21354.9</v>
      </c>
      <c r="G364" s="82">
        <f t="shared" si="5"/>
        <v>805</v>
      </c>
      <c r="H364" s="82">
        <f t="shared" si="5"/>
        <v>68190.820000000094</v>
      </c>
    </row>
    <row r="365" spans="1:8" x14ac:dyDescent="0.3">
      <c r="A365" s="66" t="s">
        <v>87</v>
      </c>
      <c r="B365" s="66" t="s">
        <v>29</v>
      </c>
      <c r="C365" s="81">
        <v>116</v>
      </c>
      <c r="D365" s="81">
        <v>4377.0600000000004</v>
      </c>
      <c r="E365" s="81">
        <v>141</v>
      </c>
      <c r="F365" s="81">
        <v>3331.2</v>
      </c>
      <c r="G365" s="82">
        <f t="shared" si="5"/>
        <v>-25</v>
      </c>
      <c r="H365" s="82">
        <f t="shared" si="5"/>
        <v>1045.8600000000006</v>
      </c>
    </row>
    <row r="366" spans="1:8" x14ac:dyDescent="0.3">
      <c r="A366" s="66" t="s">
        <v>87</v>
      </c>
      <c r="B366" s="66" t="s">
        <v>14</v>
      </c>
      <c r="C366" s="81">
        <v>295</v>
      </c>
      <c r="D366" s="81">
        <v>10266.82</v>
      </c>
      <c r="E366" s="81">
        <v>655</v>
      </c>
      <c r="F366" s="81">
        <v>18117.599999999999</v>
      </c>
      <c r="G366" s="82">
        <f t="shared" si="5"/>
        <v>-360</v>
      </c>
      <c r="H366" s="82">
        <f t="shared" si="5"/>
        <v>-7850.7799999999988</v>
      </c>
    </row>
    <row r="367" spans="1:8" x14ac:dyDescent="0.3">
      <c r="A367" s="66" t="s">
        <v>87</v>
      </c>
      <c r="B367" s="66" t="s">
        <v>15</v>
      </c>
      <c r="C367" s="81">
        <v>11158</v>
      </c>
      <c r="D367" s="81">
        <v>299254.950000001</v>
      </c>
      <c r="E367" s="81">
        <v>19402</v>
      </c>
      <c r="F367" s="81">
        <v>517335.799999999</v>
      </c>
      <c r="G367" s="82">
        <f t="shared" si="5"/>
        <v>-8244</v>
      </c>
      <c r="H367" s="82">
        <f t="shared" si="5"/>
        <v>-218080.849999998</v>
      </c>
    </row>
    <row r="368" spans="1:8" x14ac:dyDescent="0.3">
      <c r="A368" s="66" t="s">
        <v>87</v>
      </c>
      <c r="B368" s="66" t="s">
        <v>17</v>
      </c>
      <c r="C368" s="81">
        <v>15</v>
      </c>
      <c r="D368" s="81">
        <v>405.06</v>
      </c>
      <c r="E368" s="81">
        <v>8</v>
      </c>
      <c r="F368" s="81">
        <v>57</v>
      </c>
      <c r="G368" s="82">
        <f t="shared" si="5"/>
        <v>7</v>
      </c>
      <c r="H368" s="82">
        <f t="shared" si="5"/>
        <v>348.06</v>
      </c>
    </row>
    <row r="369" spans="1:8" x14ac:dyDescent="0.3">
      <c r="A369" s="66" t="s">
        <v>87</v>
      </c>
      <c r="B369" s="66" t="s">
        <v>18</v>
      </c>
      <c r="C369" s="81">
        <v>426</v>
      </c>
      <c r="D369" s="81">
        <v>14552.33</v>
      </c>
      <c r="E369" s="81">
        <v>814</v>
      </c>
      <c r="F369" s="81">
        <v>25063.1</v>
      </c>
      <c r="G369" s="82">
        <f t="shared" si="5"/>
        <v>-388</v>
      </c>
      <c r="H369" s="82">
        <f t="shared" si="5"/>
        <v>-10510.769999999999</v>
      </c>
    </row>
    <row r="370" spans="1:8" x14ac:dyDescent="0.3">
      <c r="A370" s="66" t="s">
        <v>87</v>
      </c>
      <c r="B370" s="66" t="s">
        <v>28</v>
      </c>
      <c r="C370" s="81">
        <v>103</v>
      </c>
      <c r="D370" s="81">
        <v>3031.61</v>
      </c>
      <c r="E370" s="81">
        <v>159</v>
      </c>
      <c r="F370" s="81">
        <v>3153.4</v>
      </c>
      <c r="G370" s="82">
        <f t="shared" si="5"/>
        <v>-56</v>
      </c>
      <c r="H370" s="82">
        <f t="shared" si="5"/>
        <v>-121.78999999999996</v>
      </c>
    </row>
    <row r="371" spans="1:8" x14ac:dyDescent="0.3">
      <c r="A371" s="66" t="s">
        <v>87</v>
      </c>
      <c r="B371" s="66" t="s">
        <v>20</v>
      </c>
      <c r="C371" s="81">
        <v>24343</v>
      </c>
      <c r="D371" s="81">
        <v>4116755.1999999802</v>
      </c>
      <c r="E371" s="81">
        <v>14348</v>
      </c>
      <c r="F371" s="81">
        <v>1282210.6000000101</v>
      </c>
      <c r="G371" s="82">
        <f t="shared" si="5"/>
        <v>9995</v>
      </c>
      <c r="H371" s="82">
        <f t="shared" si="5"/>
        <v>2834544.5999999698</v>
      </c>
    </row>
    <row r="372" spans="1:8" x14ac:dyDescent="0.3">
      <c r="A372" s="66" t="s">
        <v>87</v>
      </c>
      <c r="B372" s="66" t="s">
        <v>21</v>
      </c>
      <c r="C372" s="81">
        <v>12618</v>
      </c>
      <c r="D372" s="81">
        <v>816044.399999997</v>
      </c>
      <c r="E372" s="81">
        <v>17412</v>
      </c>
      <c r="F372" s="81">
        <v>939531.4</v>
      </c>
      <c r="G372" s="82">
        <f t="shared" si="5"/>
        <v>-4794</v>
      </c>
      <c r="H372" s="82">
        <f t="shared" si="5"/>
        <v>-123487.00000000303</v>
      </c>
    </row>
    <row r="373" spans="1:8" x14ac:dyDescent="0.3">
      <c r="A373" s="66" t="s">
        <v>87</v>
      </c>
      <c r="B373" s="66" t="s">
        <v>23</v>
      </c>
      <c r="C373" s="81">
        <v>50633</v>
      </c>
      <c r="D373" s="81">
        <v>9364357.8199999891</v>
      </c>
      <c r="E373" s="81">
        <v>55958</v>
      </c>
      <c r="F373" s="81">
        <v>12995167.2999998</v>
      </c>
      <c r="G373" s="82">
        <f t="shared" si="5"/>
        <v>-5325</v>
      </c>
      <c r="H373" s="82">
        <f t="shared" si="5"/>
        <v>-3630809.4799998105</v>
      </c>
    </row>
    <row r="374" spans="1:8" x14ac:dyDescent="0.3">
      <c r="A374" s="66" t="s">
        <v>88</v>
      </c>
      <c r="B374" s="66" t="s">
        <v>7</v>
      </c>
      <c r="C374" s="81">
        <v>499</v>
      </c>
      <c r="D374" s="81">
        <v>1496.92</v>
      </c>
      <c r="E374" s="81">
        <v>720</v>
      </c>
      <c r="F374" s="81">
        <v>2453.4</v>
      </c>
      <c r="G374" s="82">
        <f t="shared" si="5"/>
        <v>-221</v>
      </c>
      <c r="H374" s="82">
        <f t="shared" si="5"/>
        <v>-956.48</v>
      </c>
    </row>
    <row r="375" spans="1:8" x14ac:dyDescent="0.3">
      <c r="A375" s="66" t="s">
        <v>88</v>
      </c>
      <c r="B375" s="66" t="s">
        <v>8</v>
      </c>
      <c r="C375" s="81">
        <v>2</v>
      </c>
      <c r="D375" s="81">
        <v>4.83</v>
      </c>
      <c r="E375" s="81">
        <v>1</v>
      </c>
      <c r="F375" s="81">
        <v>4.4000000000000004</v>
      </c>
      <c r="G375" s="82">
        <f t="shared" si="5"/>
        <v>1</v>
      </c>
      <c r="H375" s="82">
        <f t="shared" si="5"/>
        <v>0.42999999999999972</v>
      </c>
    </row>
    <row r="376" spans="1:8" x14ac:dyDescent="0.3">
      <c r="A376" s="66" t="s">
        <v>88</v>
      </c>
      <c r="B376" s="66" t="s">
        <v>9</v>
      </c>
      <c r="C376" s="81">
        <v>91653</v>
      </c>
      <c r="D376" s="81">
        <v>4161779.6199999801</v>
      </c>
      <c r="E376" s="81">
        <v>86808</v>
      </c>
      <c r="F376" s="81">
        <v>3904470.0999999698</v>
      </c>
      <c r="G376" s="82">
        <f t="shared" si="5"/>
        <v>4845</v>
      </c>
      <c r="H376" s="82">
        <f t="shared" si="5"/>
        <v>257309.52000001026</v>
      </c>
    </row>
    <row r="377" spans="1:8" x14ac:dyDescent="0.3">
      <c r="A377" s="66" t="s">
        <v>88</v>
      </c>
      <c r="B377" s="66" t="s">
        <v>30</v>
      </c>
      <c r="C377" s="81">
        <v>148</v>
      </c>
      <c r="D377" s="81">
        <v>618.35</v>
      </c>
      <c r="E377" s="81">
        <v>199</v>
      </c>
      <c r="F377" s="81">
        <v>926.5</v>
      </c>
      <c r="G377" s="82">
        <f t="shared" si="5"/>
        <v>-51</v>
      </c>
      <c r="H377" s="82">
        <f t="shared" si="5"/>
        <v>-308.14999999999998</v>
      </c>
    </row>
    <row r="378" spans="1:8" x14ac:dyDescent="0.3">
      <c r="A378" s="66" t="s">
        <v>88</v>
      </c>
      <c r="B378" s="66" t="s">
        <v>15</v>
      </c>
      <c r="C378" s="81">
        <v>5805</v>
      </c>
      <c r="D378" s="81">
        <v>21738.809999999801</v>
      </c>
      <c r="E378" s="81">
        <v>7902</v>
      </c>
      <c r="F378" s="81">
        <v>32319.199999999801</v>
      </c>
      <c r="G378" s="82">
        <f t="shared" si="5"/>
        <v>-2097</v>
      </c>
      <c r="H378" s="82">
        <f t="shared" si="5"/>
        <v>-10580.39</v>
      </c>
    </row>
    <row r="379" spans="1:8" x14ac:dyDescent="0.3">
      <c r="A379" s="66" t="s">
        <v>88</v>
      </c>
      <c r="B379" s="66" t="s">
        <v>20</v>
      </c>
      <c r="C379" s="81">
        <v>82746</v>
      </c>
      <c r="D379" s="81">
        <v>3201494.7299999399</v>
      </c>
      <c r="E379" s="81">
        <v>79092</v>
      </c>
      <c r="F379" s="81">
        <v>3158390.6999999299</v>
      </c>
      <c r="G379" s="82">
        <f t="shared" si="5"/>
        <v>3654</v>
      </c>
      <c r="H379" s="82">
        <f t="shared" si="5"/>
        <v>43104.03000001004</v>
      </c>
    </row>
    <row r="380" spans="1:8" x14ac:dyDescent="0.3">
      <c r="A380" s="66" t="s">
        <v>88</v>
      </c>
      <c r="B380" s="66" t="s">
        <v>21</v>
      </c>
      <c r="C380" s="81">
        <v>43</v>
      </c>
      <c r="D380" s="81">
        <v>261.06</v>
      </c>
      <c r="E380" s="81">
        <v>72</v>
      </c>
      <c r="F380" s="81">
        <v>563.20000000000005</v>
      </c>
      <c r="G380" s="82">
        <f t="shared" si="5"/>
        <v>-29</v>
      </c>
      <c r="H380" s="82">
        <f t="shared" si="5"/>
        <v>-302.14000000000004</v>
      </c>
    </row>
    <row r="381" spans="1:8" x14ac:dyDescent="0.3">
      <c r="A381" s="66" t="s">
        <v>88</v>
      </c>
      <c r="B381" s="66" t="s">
        <v>23</v>
      </c>
      <c r="C381" s="81">
        <v>50378</v>
      </c>
      <c r="D381" s="81">
        <v>839716.81000000297</v>
      </c>
      <c r="E381" s="81">
        <v>59183</v>
      </c>
      <c r="F381" s="81">
        <v>1055597.4000000099</v>
      </c>
      <c r="G381" s="82">
        <f t="shared" si="5"/>
        <v>-8805</v>
      </c>
      <c r="H381" s="82">
        <f t="shared" si="5"/>
        <v>-215880.59000000695</v>
      </c>
    </row>
    <row r="382" spans="1:8" x14ac:dyDescent="0.3">
      <c r="A382" s="66" t="s">
        <v>89</v>
      </c>
      <c r="B382" s="66" t="s">
        <v>7</v>
      </c>
      <c r="C382" s="81">
        <v>1192</v>
      </c>
      <c r="D382" s="81">
        <v>11257.15</v>
      </c>
      <c r="E382" s="81">
        <v>1741</v>
      </c>
      <c r="F382" s="81">
        <v>17634.099999999999</v>
      </c>
      <c r="G382" s="82">
        <f t="shared" si="5"/>
        <v>-549</v>
      </c>
      <c r="H382" s="82">
        <f t="shared" si="5"/>
        <v>-6376.9499999999989</v>
      </c>
    </row>
    <row r="383" spans="1:8" x14ac:dyDescent="0.3">
      <c r="A383" s="66" t="s">
        <v>89</v>
      </c>
      <c r="B383" s="66" t="s">
        <v>8</v>
      </c>
      <c r="C383" s="81">
        <v>227</v>
      </c>
      <c r="D383" s="81">
        <v>12260.8</v>
      </c>
      <c r="E383" s="81">
        <v>1</v>
      </c>
      <c r="F383" s="81">
        <v>7.9</v>
      </c>
      <c r="G383" s="82">
        <f t="shared" si="5"/>
        <v>226</v>
      </c>
      <c r="H383" s="82">
        <f t="shared" si="5"/>
        <v>12252.9</v>
      </c>
    </row>
    <row r="384" spans="1:8" x14ac:dyDescent="0.3">
      <c r="A384" s="66" t="s">
        <v>89</v>
      </c>
      <c r="B384" s="66" t="s">
        <v>9</v>
      </c>
      <c r="C384" s="81">
        <v>3811</v>
      </c>
      <c r="D384" s="81">
        <v>283339.15999999997</v>
      </c>
      <c r="E384" s="81">
        <v>3406</v>
      </c>
      <c r="F384" s="81">
        <v>190604.2</v>
      </c>
      <c r="G384" s="82">
        <f t="shared" si="5"/>
        <v>405</v>
      </c>
      <c r="H384" s="82">
        <f t="shared" si="5"/>
        <v>92734.959999999963</v>
      </c>
    </row>
    <row r="385" spans="1:8" x14ac:dyDescent="0.3">
      <c r="A385" s="66" t="s">
        <v>89</v>
      </c>
      <c r="B385" s="66" t="s">
        <v>11</v>
      </c>
      <c r="C385" s="81">
        <v>8</v>
      </c>
      <c r="D385" s="81">
        <v>68.97</v>
      </c>
      <c r="E385" s="81">
        <v>6</v>
      </c>
      <c r="F385" s="81">
        <v>19.600000000000001</v>
      </c>
      <c r="G385" s="82">
        <f t="shared" si="5"/>
        <v>2</v>
      </c>
      <c r="H385" s="82">
        <f t="shared" si="5"/>
        <v>49.37</v>
      </c>
    </row>
    <row r="386" spans="1:8" x14ac:dyDescent="0.3">
      <c r="A386" s="66" t="s">
        <v>89</v>
      </c>
      <c r="B386" s="66" t="s">
        <v>30</v>
      </c>
      <c r="C386" s="81">
        <v>10272</v>
      </c>
      <c r="D386" s="81">
        <v>361738.94000000099</v>
      </c>
      <c r="E386" s="81">
        <v>11640</v>
      </c>
      <c r="F386" s="81">
        <v>407978.19999999902</v>
      </c>
      <c r="G386" s="82">
        <f t="shared" si="5"/>
        <v>-1368</v>
      </c>
      <c r="H386" s="82">
        <f t="shared" si="5"/>
        <v>-46239.25999999803</v>
      </c>
    </row>
    <row r="387" spans="1:8" x14ac:dyDescent="0.3">
      <c r="A387" s="66" t="s">
        <v>89</v>
      </c>
      <c r="B387" s="66" t="s">
        <v>13</v>
      </c>
      <c r="C387" s="81">
        <v>1</v>
      </c>
      <c r="D387" s="81">
        <v>18.600000000000001</v>
      </c>
      <c r="E387" s="81">
        <v>1</v>
      </c>
      <c r="F387" s="81">
        <v>18.600000000000001</v>
      </c>
      <c r="G387" s="82">
        <f t="shared" si="5"/>
        <v>0</v>
      </c>
      <c r="H387" s="82">
        <f t="shared" si="5"/>
        <v>0</v>
      </c>
    </row>
    <row r="388" spans="1:8" x14ac:dyDescent="0.3">
      <c r="A388" s="66" t="s">
        <v>89</v>
      </c>
      <c r="B388" s="66" t="s">
        <v>27</v>
      </c>
      <c r="C388" s="81">
        <v>18</v>
      </c>
      <c r="D388" s="81">
        <v>2865.6</v>
      </c>
      <c r="E388" s="81">
        <v>21</v>
      </c>
      <c r="F388" s="81">
        <v>2858</v>
      </c>
      <c r="G388" s="82">
        <f t="shared" si="5"/>
        <v>-3</v>
      </c>
      <c r="H388" s="82">
        <f t="shared" si="5"/>
        <v>7.5999999999999091</v>
      </c>
    </row>
    <row r="389" spans="1:8" x14ac:dyDescent="0.3">
      <c r="A389" s="66" t="s">
        <v>89</v>
      </c>
      <c r="B389" s="66" t="s">
        <v>15</v>
      </c>
      <c r="C389" s="81">
        <v>5986</v>
      </c>
      <c r="D389" s="81">
        <v>50896.15</v>
      </c>
      <c r="E389" s="81">
        <v>7649</v>
      </c>
      <c r="F389" s="81">
        <v>67492.699999999793</v>
      </c>
      <c r="G389" s="82">
        <f t="shared" si="5"/>
        <v>-1663</v>
      </c>
      <c r="H389" s="82">
        <f t="shared" si="5"/>
        <v>-16596.549999999792</v>
      </c>
    </row>
    <row r="390" spans="1:8" x14ac:dyDescent="0.3">
      <c r="A390" s="66" t="s">
        <v>89</v>
      </c>
      <c r="B390" s="66" t="s">
        <v>16</v>
      </c>
      <c r="C390" s="81">
        <v>1448</v>
      </c>
      <c r="D390" s="81">
        <v>93010.08</v>
      </c>
      <c r="E390" s="81">
        <v>1325</v>
      </c>
      <c r="F390" s="81">
        <v>81999.8</v>
      </c>
      <c r="G390" s="82">
        <f t="shared" ref="G390:H453" si="6">C390-E390</f>
        <v>123</v>
      </c>
      <c r="H390" s="82">
        <f t="shared" si="6"/>
        <v>11010.279999999999</v>
      </c>
    </row>
    <row r="391" spans="1:8" x14ac:dyDescent="0.3">
      <c r="A391" s="66" t="s">
        <v>89</v>
      </c>
      <c r="B391" s="66" t="s">
        <v>18</v>
      </c>
      <c r="C391" s="81">
        <v>2</v>
      </c>
      <c r="D391" s="81">
        <v>102.67</v>
      </c>
      <c r="E391" s="81"/>
      <c r="F391" s="81"/>
      <c r="G391" s="82">
        <f t="shared" si="6"/>
        <v>2</v>
      </c>
      <c r="H391" s="82">
        <f t="shared" si="6"/>
        <v>102.67</v>
      </c>
    </row>
    <row r="392" spans="1:8" x14ac:dyDescent="0.3">
      <c r="A392" s="66" t="s">
        <v>89</v>
      </c>
      <c r="B392" s="66" t="s">
        <v>19</v>
      </c>
      <c r="C392" s="81">
        <v>37</v>
      </c>
      <c r="D392" s="81">
        <v>1373.74</v>
      </c>
      <c r="E392" s="81">
        <v>8</v>
      </c>
      <c r="F392" s="81">
        <v>87.3</v>
      </c>
      <c r="G392" s="82">
        <f t="shared" si="6"/>
        <v>29</v>
      </c>
      <c r="H392" s="82">
        <f t="shared" si="6"/>
        <v>1286.44</v>
      </c>
    </row>
    <row r="393" spans="1:8" x14ac:dyDescent="0.3">
      <c r="A393" s="66" t="s">
        <v>89</v>
      </c>
      <c r="B393" s="66" t="s">
        <v>20</v>
      </c>
      <c r="C393" s="81">
        <v>4123</v>
      </c>
      <c r="D393" s="81">
        <v>163296.5</v>
      </c>
      <c r="E393" s="81">
        <v>3911</v>
      </c>
      <c r="F393" s="81">
        <v>135730.70000000001</v>
      </c>
      <c r="G393" s="82">
        <f t="shared" si="6"/>
        <v>212</v>
      </c>
      <c r="H393" s="82">
        <f t="shared" si="6"/>
        <v>27565.799999999988</v>
      </c>
    </row>
    <row r="394" spans="1:8" x14ac:dyDescent="0.3">
      <c r="A394" s="66" t="s">
        <v>89</v>
      </c>
      <c r="B394" s="66" t="s">
        <v>21</v>
      </c>
      <c r="C394" s="81">
        <v>67</v>
      </c>
      <c r="D394" s="81">
        <v>1424.16</v>
      </c>
      <c r="E394" s="81">
        <v>52</v>
      </c>
      <c r="F394" s="81">
        <v>713.1</v>
      </c>
      <c r="G394" s="82">
        <f t="shared" si="6"/>
        <v>15</v>
      </c>
      <c r="H394" s="82">
        <f t="shared" si="6"/>
        <v>711.06000000000006</v>
      </c>
    </row>
    <row r="395" spans="1:8" x14ac:dyDescent="0.3">
      <c r="A395" s="66" t="s">
        <v>89</v>
      </c>
      <c r="B395" s="66" t="s">
        <v>23</v>
      </c>
      <c r="C395" s="81">
        <v>46276</v>
      </c>
      <c r="D395" s="81">
        <v>6631646.8800000101</v>
      </c>
      <c r="E395" s="81">
        <v>46990</v>
      </c>
      <c r="F395" s="81">
        <v>6739372.1999999704</v>
      </c>
      <c r="G395" s="82">
        <f t="shared" si="6"/>
        <v>-714</v>
      </c>
      <c r="H395" s="82">
        <f t="shared" si="6"/>
        <v>-107725.31999996025</v>
      </c>
    </row>
    <row r="396" spans="1:8" x14ac:dyDescent="0.3">
      <c r="A396" s="66" t="s">
        <v>89</v>
      </c>
      <c r="B396" s="66" t="s">
        <v>32</v>
      </c>
      <c r="C396" s="81">
        <v>8369</v>
      </c>
      <c r="D396" s="81">
        <v>589031</v>
      </c>
      <c r="E396" s="81">
        <v>8537</v>
      </c>
      <c r="F396" s="81">
        <v>593484.80000000005</v>
      </c>
      <c r="G396" s="82">
        <f t="shared" si="6"/>
        <v>-168</v>
      </c>
      <c r="H396" s="82">
        <f t="shared" si="6"/>
        <v>-4453.8000000000466</v>
      </c>
    </row>
    <row r="397" spans="1:8" x14ac:dyDescent="0.3">
      <c r="A397" s="66" t="s">
        <v>90</v>
      </c>
      <c r="B397" s="66" t="s">
        <v>7</v>
      </c>
      <c r="C397" s="81">
        <v>2267</v>
      </c>
      <c r="D397" s="81">
        <v>92745.599999999904</v>
      </c>
      <c r="E397" s="81">
        <v>4016</v>
      </c>
      <c r="F397" s="81">
        <v>207556</v>
      </c>
      <c r="G397" s="82">
        <f t="shared" si="6"/>
        <v>-1749</v>
      </c>
      <c r="H397" s="82">
        <f t="shared" si="6"/>
        <v>-114810.4000000001</v>
      </c>
    </row>
    <row r="398" spans="1:8" x14ac:dyDescent="0.3">
      <c r="A398" s="66" t="s">
        <v>90</v>
      </c>
      <c r="B398" s="66" t="s">
        <v>8</v>
      </c>
      <c r="C398" s="81">
        <v>96</v>
      </c>
      <c r="D398" s="81">
        <v>7051.6</v>
      </c>
      <c r="E398" s="81">
        <v>90</v>
      </c>
      <c r="F398" s="81">
        <v>4702.3999999999996</v>
      </c>
      <c r="G398" s="82">
        <f t="shared" si="6"/>
        <v>6</v>
      </c>
      <c r="H398" s="82">
        <f t="shared" si="6"/>
        <v>2349.2000000000007</v>
      </c>
    </row>
    <row r="399" spans="1:8" x14ac:dyDescent="0.3">
      <c r="A399" s="66" t="s">
        <v>90</v>
      </c>
      <c r="B399" s="66" t="s">
        <v>9</v>
      </c>
      <c r="C399" s="81">
        <v>1299</v>
      </c>
      <c r="D399" s="81">
        <v>63564.229999999901</v>
      </c>
      <c r="E399" s="81">
        <v>1359</v>
      </c>
      <c r="F399" s="81">
        <v>38344.599999999897</v>
      </c>
      <c r="G399" s="82">
        <f t="shared" si="6"/>
        <v>-60</v>
      </c>
      <c r="H399" s="82">
        <f t="shared" si="6"/>
        <v>25219.630000000005</v>
      </c>
    </row>
    <row r="400" spans="1:8" x14ac:dyDescent="0.3">
      <c r="A400" s="66" t="s">
        <v>90</v>
      </c>
      <c r="B400" s="66" t="s">
        <v>11</v>
      </c>
      <c r="C400" s="81">
        <v>119</v>
      </c>
      <c r="D400" s="81">
        <v>3435.57</v>
      </c>
      <c r="E400" s="81">
        <v>117</v>
      </c>
      <c r="F400" s="81">
        <v>3612.9</v>
      </c>
      <c r="G400" s="82">
        <f t="shared" si="6"/>
        <v>2</v>
      </c>
      <c r="H400" s="82">
        <f t="shared" si="6"/>
        <v>-177.32999999999993</v>
      </c>
    </row>
    <row r="401" spans="1:8" x14ac:dyDescent="0.3">
      <c r="A401" s="66" t="s">
        <v>90</v>
      </c>
      <c r="B401" s="66" t="s">
        <v>65</v>
      </c>
      <c r="C401" s="81">
        <v>4</v>
      </c>
      <c r="D401" s="81">
        <v>41.69</v>
      </c>
      <c r="E401" s="81">
        <v>2</v>
      </c>
      <c r="F401" s="81">
        <v>0.4</v>
      </c>
      <c r="G401" s="82">
        <f t="shared" si="6"/>
        <v>2</v>
      </c>
      <c r="H401" s="82">
        <f t="shared" si="6"/>
        <v>41.29</v>
      </c>
    </row>
    <row r="402" spans="1:8" x14ac:dyDescent="0.3">
      <c r="A402" s="66" t="s">
        <v>90</v>
      </c>
      <c r="B402" s="66" t="s">
        <v>30</v>
      </c>
      <c r="C402" s="81">
        <v>14</v>
      </c>
      <c r="D402" s="81">
        <v>139.13999999999999</v>
      </c>
      <c r="E402" s="81">
        <v>21</v>
      </c>
      <c r="F402" s="81">
        <v>187.1</v>
      </c>
      <c r="G402" s="82">
        <f t="shared" si="6"/>
        <v>-7</v>
      </c>
      <c r="H402" s="82">
        <f t="shared" si="6"/>
        <v>-47.960000000000008</v>
      </c>
    </row>
    <row r="403" spans="1:8" x14ac:dyDescent="0.3">
      <c r="A403" s="66" t="s">
        <v>90</v>
      </c>
      <c r="B403" s="66" t="s">
        <v>13</v>
      </c>
      <c r="C403" s="81">
        <v>5</v>
      </c>
      <c r="D403" s="81">
        <v>106.34</v>
      </c>
      <c r="E403" s="81">
        <v>16</v>
      </c>
      <c r="F403" s="81">
        <v>311.8</v>
      </c>
      <c r="G403" s="82">
        <f t="shared" si="6"/>
        <v>-11</v>
      </c>
      <c r="H403" s="82">
        <f t="shared" si="6"/>
        <v>-205.46</v>
      </c>
    </row>
    <row r="404" spans="1:8" x14ac:dyDescent="0.3">
      <c r="A404" s="66" t="s">
        <v>90</v>
      </c>
      <c r="B404" s="66" t="s">
        <v>29</v>
      </c>
      <c r="C404" s="81">
        <v>39</v>
      </c>
      <c r="D404" s="81">
        <v>798.4</v>
      </c>
      <c r="E404" s="81">
        <v>102</v>
      </c>
      <c r="F404" s="81">
        <v>3260.4</v>
      </c>
      <c r="G404" s="82">
        <f t="shared" si="6"/>
        <v>-63</v>
      </c>
      <c r="H404" s="82">
        <f t="shared" si="6"/>
        <v>-2462</v>
      </c>
    </row>
    <row r="405" spans="1:8" x14ac:dyDescent="0.3">
      <c r="A405" s="66" t="s">
        <v>90</v>
      </c>
      <c r="B405" s="66" t="s">
        <v>14</v>
      </c>
      <c r="C405" s="81">
        <v>20</v>
      </c>
      <c r="D405" s="81">
        <v>933.35</v>
      </c>
      <c r="E405" s="81">
        <v>47</v>
      </c>
      <c r="F405" s="81">
        <v>1483.6</v>
      </c>
      <c r="G405" s="82">
        <f t="shared" si="6"/>
        <v>-27</v>
      </c>
      <c r="H405" s="82">
        <f t="shared" si="6"/>
        <v>-550.24999999999989</v>
      </c>
    </row>
    <row r="406" spans="1:8" x14ac:dyDescent="0.3">
      <c r="A406" s="66" t="s">
        <v>90</v>
      </c>
      <c r="B406" s="66" t="s">
        <v>15</v>
      </c>
      <c r="C406" s="81">
        <v>1637</v>
      </c>
      <c r="D406" s="81">
        <v>21712.63</v>
      </c>
      <c r="E406" s="81">
        <v>2493</v>
      </c>
      <c r="F406" s="81">
        <v>32295.1</v>
      </c>
      <c r="G406" s="82">
        <f t="shared" si="6"/>
        <v>-856</v>
      </c>
      <c r="H406" s="82">
        <f t="shared" si="6"/>
        <v>-10582.469999999998</v>
      </c>
    </row>
    <row r="407" spans="1:8" x14ac:dyDescent="0.3">
      <c r="A407" s="66" t="s">
        <v>90</v>
      </c>
      <c r="B407" s="66" t="s">
        <v>17</v>
      </c>
      <c r="C407" s="81">
        <v>4</v>
      </c>
      <c r="D407" s="81">
        <v>54.15</v>
      </c>
      <c r="E407" s="81">
        <v>7</v>
      </c>
      <c r="F407" s="81">
        <v>115.4</v>
      </c>
      <c r="G407" s="82">
        <f t="shared" si="6"/>
        <v>-3</v>
      </c>
      <c r="H407" s="82">
        <f t="shared" si="6"/>
        <v>-61.250000000000007</v>
      </c>
    </row>
    <row r="408" spans="1:8" x14ac:dyDescent="0.3">
      <c r="A408" s="66" t="s">
        <v>90</v>
      </c>
      <c r="B408" s="66" t="s">
        <v>18</v>
      </c>
      <c r="C408" s="81">
        <v>7</v>
      </c>
      <c r="D408" s="81">
        <v>151.38</v>
      </c>
      <c r="E408" s="81">
        <v>7</v>
      </c>
      <c r="F408" s="81">
        <v>99.7</v>
      </c>
      <c r="G408" s="82">
        <f t="shared" si="6"/>
        <v>0</v>
      </c>
      <c r="H408" s="82">
        <f t="shared" si="6"/>
        <v>51.679999999999993</v>
      </c>
    </row>
    <row r="409" spans="1:8" x14ac:dyDescent="0.3">
      <c r="A409" s="66" t="s">
        <v>90</v>
      </c>
      <c r="B409" s="66" t="s">
        <v>28</v>
      </c>
      <c r="C409" s="81">
        <v>1</v>
      </c>
      <c r="D409" s="81">
        <v>1.98</v>
      </c>
      <c r="E409" s="81">
        <v>3</v>
      </c>
      <c r="F409" s="81">
        <v>71.3</v>
      </c>
      <c r="G409" s="82">
        <f t="shared" si="6"/>
        <v>-2</v>
      </c>
      <c r="H409" s="82">
        <f t="shared" si="6"/>
        <v>-69.319999999999993</v>
      </c>
    </row>
    <row r="410" spans="1:8" x14ac:dyDescent="0.3">
      <c r="A410" s="66" t="s">
        <v>90</v>
      </c>
      <c r="B410" s="66" t="s">
        <v>20</v>
      </c>
      <c r="C410" s="81">
        <v>17</v>
      </c>
      <c r="D410" s="81">
        <v>140.08000000000001</v>
      </c>
      <c r="E410" s="81">
        <v>21</v>
      </c>
      <c r="F410" s="81">
        <v>103.8</v>
      </c>
      <c r="G410" s="82">
        <f t="shared" si="6"/>
        <v>-4</v>
      </c>
      <c r="H410" s="82">
        <f t="shared" si="6"/>
        <v>36.280000000000015</v>
      </c>
    </row>
    <row r="411" spans="1:8" x14ac:dyDescent="0.3">
      <c r="A411" s="66" t="s">
        <v>90</v>
      </c>
      <c r="B411" s="66" t="s">
        <v>21</v>
      </c>
      <c r="C411" s="81">
        <v>12</v>
      </c>
      <c r="D411" s="81">
        <v>299.77999999999997</v>
      </c>
      <c r="E411" s="81">
        <v>3</v>
      </c>
      <c r="F411" s="81">
        <v>4.5</v>
      </c>
      <c r="G411" s="82">
        <f t="shared" si="6"/>
        <v>9</v>
      </c>
      <c r="H411" s="82">
        <f t="shared" si="6"/>
        <v>295.27999999999997</v>
      </c>
    </row>
    <row r="412" spans="1:8" x14ac:dyDescent="0.3">
      <c r="A412" s="66" t="s">
        <v>90</v>
      </c>
      <c r="B412" s="66" t="s">
        <v>23</v>
      </c>
      <c r="C412" s="81">
        <v>6205</v>
      </c>
      <c r="D412" s="81">
        <v>1118603.3799999999</v>
      </c>
      <c r="E412" s="81">
        <v>6341</v>
      </c>
      <c r="F412" s="81">
        <v>1024824.9</v>
      </c>
      <c r="G412" s="82">
        <f t="shared" si="6"/>
        <v>-136</v>
      </c>
      <c r="H412" s="82">
        <f t="shared" si="6"/>
        <v>93778.479999999865</v>
      </c>
    </row>
    <row r="413" spans="1:8" x14ac:dyDescent="0.3">
      <c r="A413" s="66" t="s">
        <v>91</v>
      </c>
      <c r="B413" s="66" t="s">
        <v>7</v>
      </c>
      <c r="C413" s="81">
        <v>3992</v>
      </c>
      <c r="D413" s="81">
        <v>22904.3</v>
      </c>
      <c r="E413" s="81">
        <v>5116</v>
      </c>
      <c r="F413" s="81">
        <v>24903.9999999998</v>
      </c>
      <c r="G413" s="82">
        <f t="shared" si="6"/>
        <v>-1124</v>
      </c>
      <c r="H413" s="82">
        <f t="shared" si="6"/>
        <v>-1999.6999999998006</v>
      </c>
    </row>
    <row r="414" spans="1:8" x14ac:dyDescent="0.3">
      <c r="A414" s="66" t="s">
        <v>91</v>
      </c>
      <c r="B414" s="66" t="s">
        <v>8</v>
      </c>
      <c r="C414" s="81">
        <v>5</v>
      </c>
      <c r="D414" s="81">
        <v>68.08</v>
      </c>
      <c r="E414" s="81">
        <v>3</v>
      </c>
      <c r="F414" s="81">
        <v>61.5</v>
      </c>
      <c r="G414" s="82">
        <f t="shared" si="6"/>
        <v>2</v>
      </c>
      <c r="H414" s="82">
        <f t="shared" si="6"/>
        <v>6.5799999999999983</v>
      </c>
    </row>
    <row r="415" spans="1:8" x14ac:dyDescent="0.3">
      <c r="A415" s="66" t="s">
        <v>91</v>
      </c>
      <c r="B415" s="66" t="s">
        <v>9</v>
      </c>
      <c r="C415" s="81">
        <v>26736</v>
      </c>
      <c r="D415" s="81">
        <v>758613.32000000402</v>
      </c>
      <c r="E415" s="81">
        <v>27927</v>
      </c>
      <c r="F415" s="81">
        <v>794986.50000000803</v>
      </c>
      <c r="G415" s="82">
        <f t="shared" si="6"/>
        <v>-1191</v>
      </c>
      <c r="H415" s="82">
        <f t="shared" si="6"/>
        <v>-36373.180000004009</v>
      </c>
    </row>
    <row r="416" spans="1:8" x14ac:dyDescent="0.3">
      <c r="A416" s="66" t="s">
        <v>91</v>
      </c>
      <c r="B416" s="66" t="s">
        <v>30</v>
      </c>
      <c r="C416" s="81">
        <v>448</v>
      </c>
      <c r="D416" s="81">
        <v>1717.78</v>
      </c>
      <c r="E416" s="81">
        <v>606</v>
      </c>
      <c r="F416" s="81">
        <v>2753.9</v>
      </c>
      <c r="G416" s="82">
        <f t="shared" si="6"/>
        <v>-158</v>
      </c>
      <c r="H416" s="82">
        <f t="shared" si="6"/>
        <v>-1036.1200000000001</v>
      </c>
    </row>
    <row r="417" spans="1:8" x14ac:dyDescent="0.3">
      <c r="A417" s="66" t="s">
        <v>91</v>
      </c>
      <c r="B417" s="66" t="s">
        <v>15</v>
      </c>
      <c r="C417" s="81">
        <v>8673</v>
      </c>
      <c r="D417" s="81">
        <v>44081.339999999902</v>
      </c>
      <c r="E417" s="81">
        <v>11555</v>
      </c>
      <c r="F417" s="81">
        <v>64950.100000000501</v>
      </c>
      <c r="G417" s="82">
        <f t="shared" si="6"/>
        <v>-2882</v>
      </c>
      <c r="H417" s="82">
        <f t="shared" si="6"/>
        <v>-20868.760000000599</v>
      </c>
    </row>
    <row r="418" spans="1:8" x14ac:dyDescent="0.3">
      <c r="A418" s="66" t="s">
        <v>91</v>
      </c>
      <c r="B418" s="66" t="s">
        <v>17</v>
      </c>
      <c r="C418" s="81"/>
      <c r="D418" s="81"/>
      <c r="E418" s="81">
        <v>3</v>
      </c>
      <c r="F418" s="81">
        <v>2</v>
      </c>
      <c r="G418" s="82">
        <f t="shared" si="6"/>
        <v>-3</v>
      </c>
      <c r="H418" s="82">
        <f t="shared" si="6"/>
        <v>-2</v>
      </c>
    </row>
    <row r="419" spans="1:8" x14ac:dyDescent="0.3">
      <c r="A419" s="66" t="s">
        <v>91</v>
      </c>
      <c r="B419" s="66" t="s">
        <v>18</v>
      </c>
      <c r="C419" s="81">
        <v>2</v>
      </c>
      <c r="D419" s="81">
        <v>1.6</v>
      </c>
      <c r="E419" s="81">
        <v>2</v>
      </c>
      <c r="F419" s="81">
        <v>1.6</v>
      </c>
      <c r="G419" s="82">
        <f t="shared" si="6"/>
        <v>0</v>
      </c>
      <c r="H419" s="82">
        <f t="shared" si="6"/>
        <v>0</v>
      </c>
    </row>
    <row r="420" spans="1:8" x14ac:dyDescent="0.3">
      <c r="A420" s="66" t="s">
        <v>91</v>
      </c>
      <c r="B420" s="66" t="s">
        <v>20</v>
      </c>
      <c r="C420" s="81">
        <v>13990</v>
      </c>
      <c r="D420" s="81">
        <v>207666.82999999699</v>
      </c>
      <c r="E420" s="81">
        <v>12721</v>
      </c>
      <c r="F420" s="81">
        <v>171539.599999998</v>
      </c>
      <c r="G420" s="82">
        <f t="shared" si="6"/>
        <v>1269</v>
      </c>
      <c r="H420" s="82">
        <f t="shared" si="6"/>
        <v>36127.229999998992</v>
      </c>
    </row>
    <row r="421" spans="1:8" x14ac:dyDescent="0.3">
      <c r="A421" s="66" t="s">
        <v>91</v>
      </c>
      <c r="B421" s="66" t="s">
        <v>21</v>
      </c>
      <c r="C421" s="81">
        <v>68</v>
      </c>
      <c r="D421" s="81">
        <v>250.05</v>
      </c>
      <c r="E421" s="81">
        <v>72</v>
      </c>
      <c r="F421" s="81">
        <v>375.1</v>
      </c>
      <c r="G421" s="82">
        <f t="shared" si="6"/>
        <v>-4</v>
      </c>
      <c r="H421" s="82">
        <f t="shared" si="6"/>
        <v>-125.05000000000001</v>
      </c>
    </row>
    <row r="422" spans="1:8" x14ac:dyDescent="0.3">
      <c r="A422" s="66" t="s">
        <v>91</v>
      </c>
      <c r="B422" s="66" t="s">
        <v>23</v>
      </c>
      <c r="C422" s="81">
        <v>9789</v>
      </c>
      <c r="D422" s="81">
        <v>82646.190000000104</v>
      </c>
      <c r="E422" s="81">
        <v>11759</v>
      </c>
      <c r="F422" s="81">
        <v>104265.200000001</v>
      </c>
      <c r="G422" s="82">
        <f t="shared" si="6"/>
        <v>-1970</v>
      </c>
      <c r="H422" s="82">
        <f t="shared" si="6"/>
        <v>-21619.010000000897</v>
      </c>
    </row>
    <row r="423" spans="1:8" x14ac:dyDescent="0.3">
      <c r="A423" s="66" t="s">
        <v>92</v>
      </c>
      <c r="B423" s="66" t="s">
        <v>9</v>
      </c>
      <c r="C423" s="81">
        <v>58</v>
      </c>
      <c r="D423" s="81">
        <v>826.4</v>
      </c>
      <c r="E423" s="81">
        <v>42</v>
      </c>
      <c r="F423" s="81">
        <v>709</v>
      </c>
      <c r="G423" s="82">
        <f t="shared" si="6"/>
        <v>16</v>
      </c>
      <c r="H423" s="82">
        <f t="shared" si="6"/>
        <v>117.39999999999998</v>
      </c>
    </row>
    <row r="424" spans="1:8" x14ac:dyDescent="0.3">
      <c r="A424" s="66" t="s">
        <v>92</v>
      </c>
      <c r="B424" s="66" t="s">
        <v>30</v>
      </c>
      <c r="C424" s="81"/>
      <c r="D424" s="81"/>
      <c r="E424" s="81">
        <v>2</v>
      </c>
      <c r="F424" s="81">
        <v>1.5</v>
      </c>
      <c r="G424" s="82">
        <f t="shared" si="6"/>
        <v>-2</v>
      </c>
      <c r="H424" s="82">
        <f t="shared" si="6"/>
        <v>-1.5</v>
      </c>
    </row>
    <row r="425" spans="1:8" x14ac:dyDescent="0.3">
      <c r="A425" s="66" t="s">
        <v>92</v>
      </c>
      <c r="B425" s="66" t="s">
        <v>15</v>
      </c>
      <c r="C425" s="81">
        <v>1</v>
      </c>
      <c r="D425" s="81">
        <v>1</v>
      </c>
      <c r="E425" s="81"/>
      <c r="F425" s="81"/>
      <c r="G425" s="82">
        <f t="shared" si="6"/>
        <v>1</v>
      </c>
      <c r="H425" s="82">
        <f t="shared" si="6"/>
        <v>1</v>
      </c>
    </row>
    <row r="426" spans="1:8" x14ac:dyDescent="0.3">
      <c r="A426" s="66" t="s">
        <v>92</v>
      </c>
      <c r="B426" s="66" t="s">
        <v>20</v>
      </c>
      <c r="C426" s="81"/>
      <c r="D426" s="81"/>
      <c r="E426" s="81">
        <v>1</v>
      </c>
      <c r="F426" s="81">
        <v>0.4</v>
      </c>
      <c r="G426" s="82">
        <f t="shared" si="6"/>
        <v>-1</v>
      </c>
      <c r="H426" s="82">
        <f t="shared" si="6"/>
        <v>-0.4</v>
      </c>
    </row>
    <row r="427" spans="1:8" x14ac:dyDescent="0.3">
      <c r="A427" s="66" t="s">
        <v>93</v>
      </c>
      <c r="B427" s="66" t="s">
        <v>7</v>
      </c>
      <c r="C427" s="81">
        <v>715</v>
      </c>
      <c r="D427" s="81">
        <v>6034.82</v>
      </c>
      <c r="E427" s="81">
        <v>850</v>
      </c>
      <c r="F427" s="81">
        <v>7285.9000000000096</v>
      </c>
      <c r="G427" s="82">
        <f t="shared" si="6"/>
        <v>-135</v>
      </c>
      <c r="H427" s="82">
        <f t="shared" si="6"/>
        <v>-1251.0800000000099</v>
      </c>
    </row>
    <row r="428" spans="1:8" x14ac:dyDescent="0.3">
      <c r="A428" s="66" t="s">
        <v>93</v>
      </c>
      <c r="B428" s="66" t="s">
        <v>8</v>
      </c>
      <c r="C428" s="81">
        <v>123</v>
      </c>
      <c r="D428" s="81">
        <v>1028.06</v>
      </c>
      <c r="E428" s="81">
        <v>89</v>
      </c>
      <c r="F428" s="81">
        <v>837.9</v>
      </c>
      <c r="G428" s="82">
        <f t="shared" si="6"/>
        <v>34</v>
      </c>
      <c r="H428" s="82">
        <f t="shared" si="6"/>
        <v>190.15999999999997</v>
      </c>
    </row>
    <row r="429" spans="1:8" x14ac:dyDescent="0.3">
      <c r="A429" s="66" t="s">
        <v>93</v>
      </c>
      <c r="B429" s="66" t="s">
        <v>9</v>
      </c>
      <c r="C429" s="81">
        <v>15932</v>
      </c>
      <c r="D429" s="81">
        <v>364931.50999999902</v>
      </c>
      <c r="E429" s="81">
        <v>13856</v>
      </c>
      <c r="F429" s="81">
        <v>341836.60000000102</v>
      </c>
      <c r="G429" s="82">
        <f t="shared" si="6"/>
        <v>2076</v>
      </c>
      <c r="H429" s="82">
        <f t="shared" si="6"/>
        <v>23094.909999997995</v>
      </c>
    </row>
    <row r="430" spans="1:8" x14ac:dyDescent="0.3">
      <c r="A430" s="66" t="s">
        <v>93</v>
      </c>
      <c r="B430" s="66" t="s">
        <v>11</v>
      </c>
      <c r="C430" s="81">
        <v>1</v>
      </c>
      <c r="D430" s="81">
        <v>2.02</v>
      </c>
      <c r="E430" s="81"/>
      <c r="F430" s="81"/>
      <c r="G430" s="82">
        <f t="shared" si="6"/>
        <v>1</v>
      </c>
      <c r="H430" s="82">
        <f t="shared" si="6"/>
        <v>2.02</v>
      </c>
    </row>
    <row r="431" spans="1:8" x14ac:dyDescent="0.3">
      <c r="A431" s="66" t="s">
        <v>93</v>
      </c>
      <c r="B431" s="66" t="s">
        <v>65</v>
      </c>
      <c r="C431" s="81">
        <v>25</v>
      </c>
      <c r="D431" s="81">
        <v>101.52</v>
      </c>
      <c r="E431" s="81">
        <v>7</v>
      </c>
      <c r="F431" s="81">
        <v>5.5</v>
      </c>
      <c r="G431" s="82">
        <f t="shared" si="6"/>
        <v>18</v>
      </c>
      <c r="H431" s="82">
        <f t="shared" si="6"/>
        <v>96.02</v>
      </c>
    </row>
    <row r="432" spans="1:8" x14ac:dyDescent="0.3">
      <c r="A432" s="66" t="s">
        <v>93</v>
      </c>
      <c r="B432" s="66" t="s">
        <v>30</v>
      </c>
      <c r="C432" s="81">
        <v>1916</v>
      </c>
      <c r="D432" s="81">
        <v>12763.46</v>
      </c>
      <c r="E432" s="81">
        <v>1785</v>
      </c>
      <c r="F432" s="81">
        <v>11228.300000000099</v>
      </c>
      <c r="G432" s="82">
        <f t="shared" si="6"/>
        <v>131</v>
      </c>
      <c r="H432" s="82">
        <f t="shared" si="6"/>
        <v>1535.1599999998998</v>
      </c>
    </row>
    <row r="433" spans="1:8" x14ac:dyDescent="0.3">
      <c r="A433" s="66" t="s">
        <v>93</v>
      </c>
      <c r="B433" s="66" t="s">
        <v>27</v>
      </c>
      <c r="C433" s="81">
        <v>3</v>
      </c>
      <c r="D433" s="81">
        <v>56.22</v>
      </c>
      <c r="E433" s="81">
        <v>1</v>
      </c>
      <c r="F433" s="81">
        <v>20.2</v>
      </c>
      <c r="G433" s="82">
        <f t="shared" si="6"/>
        <v>2</v>
      </c>
      <c r="H433" s="82">
        <f t="shared" si="6"/>
        <v>36.019999999999996</v>
      </c>
    </row>
    <row r="434" spans="1:8" x14ac:dyDescent="0.3">
      <c r="A434" s="66" t="s">
        <v>93</v>
      </c>
      <c r="B434" s="66" t="s">
        <v>15</v>
      </c>
      <c r="C434" s="81">
        <v>2995</v>
      </c>
      <c r="D434" s="81">
        <v>17755.790000000099</v>
      </c>
      <c r="E434" s="81">
        <v>3113</v>
      </c>
      <c r="F434" s="81">
        <v>18111.200000000099</v>
      </c>
      <c r="G434" s="82">
        <f t="shared" si="6"/>
        <v>-118</v>
      </c>
      <c r="H434" s="82">
        <f t="shared" si="6"/>
        <v>-355.40999999999985</v>
      </c>
    </row>
    <row r="435" spans="1:8" x14ac:dyDescent="0.3">
      <c r="A435" s="66" t="s">
        <v>93</v>
      </c>
      <c r="B435" s="66" t="s">
        <v>16</v>
      </c>
      <c r="C435" s="81">
        <v>3889</v>
      </c>
      <c r="D435" s="81">
        <v>78770.2</v>
      </c>
      <c r="E435" s="81">
        <v>279</v>
      </c>
      <c r="F435" s="81">
        <v>10380.700000000001</v>
      </c>
      <c r="G435" s="82">
        <f t="shared" si="6"/>
        <v>3610</v>
      </c>
      <c r="H435" s="82">
        <f t="shared" si="6"/>
        <v>68389.5</v>
      </c>
    </row>
    <row r="436" spans="1:8" x14ac:dyDescent="0.3">
      <c r="A436" s="66" t="s">
        <v>93</v>
      </c>
      <c r="B436" s="66" t="s">
        <v>17</v>
      </c>
      <c r="C436" s="81">
        <v>1</v>
      </c>
      <c r="D436" s="81">
        <v>0.1</v>
      </c>
      <c r="E436" s="81">
        <v>1</v>
      </c>
      <c r="F436" s="81">
        <v>0.1</v>
      </c>
      <c r="G436" s="82">
        <f t="shared" si="6"/>
        <v>0</v>
      </c>
      <c r="H436" s="82">
        <f t="shared" si="6"/>
        <v>0</v>
      </c>
    </row>
    <row r="437" spans="1:8" x14ac:dyDescent="0.3">
      <c r="A437" s="66" t="s">
        <v>93</v>
      </c>
      <c r="B437" s="66" t="s">
        <v>20</v>
      </c>
      <c r="C437" s="81">
        <v>12927</v>
      </c>
      <c r="D437" s="81">
        <v>280816.10999999801</v>
      </c>
      <c r="E437" s="81">
        <v>10396</v>
      </c>
      <c r="F437" s="81">
        <v>248499.5</v>
      </c>
      <c r="G437" s="82">
        <f t="shared" si="6"/>
        <v>2531</v>
      </c>
      <c r="H437" s="82">
        <f t="shared" si="6"/>
        <v>32316.609999998007</v>
      </c>
    </row>
    <row r="438" spans="1:8" x14ac:dyDescent="0.3">
      <c r="A438" s="66" t="s">
        <v>93</v>
      </c>
      <c r="B438" s="66" t="s">
        <v>21</v>
      </c>
      <c r="C438" s="81">
        <v>283</v>
      </c>
      <c r="D438" s="81">
        <v>803.17</v>
      </c>
      <c r="E438" s="81">
        <v>226</v>
      </c>
      <c r="F438" s="81">
        <v>566</v>
      </c>
      <c r="G438" s="82">
        <f t="shared" si="6"/>
        <v>57</v>
      </c>
      <c r="H438" s="82">
        <f t="shared" si="6"/>
        <v>237.16999999999996</v>
      </c>
    </row>
    <row r="439" spans="1:8" x14ac:dyDescent="0.3">
      <c r="A439" s="66" t="s">
        <v>93</v>
      </c>
      <c r="B439" s="66" t="s">
        <v>23</v>
      </c>
      <c r="C439" s="81">
        <v>12273</v>
      </c>
      <c r="D439" s="81">
        <v>222975.78</v>
      </c>
      <c r="E439" s="81">
        <v>11910</v>
      </c>
      <c r="F439" s="81">
        <v>266727.60000000102</v>
      </c>
      <c r="G439" s="82">
        <f t="shared" si="6"/>
        <v>363</v>
      </c>
      <c r="H439" s="82">
        <f t="shared" si="6"/>
        <v>-43751.820000001026</v>
      </c>
    </row>
    <row r="440" spans="1:8" x14ac:dyDescent="0.3">
      <c r="A440" s="66" t="s">
        <v>93</v>
      </c>
      <c r="B440" s="66" t="s">
        <v>32</v>
      </c>
      <c r="C440" s="81">
        <v>8161</v>
      </c>
      <c r="D440" s="81">
        <v>347713</v>
      </c>
      <c r="E440" s="81">
        <v>7664</v>
      </c>
      <c r="F440" s="81">
        <v>340843.799999999</v>
      </c>
      <c r="G440" s="82">
        <f t="shared" si="6"/>
        <v>497</v>
      </c>
      <c r="H440" s="82">
        <f t="shared" si="6"/>
        <v>6869.2000000010012</v>
      </c>
    </row>
    <row r="441" spans="1:8" x14ac:dyDescent="0.3">
      <c r="A441" s="66" t="s">
        <v>94</v>
      </c>
      <c r="B441" s="66" t="s">
        <v>7</v>
      </c>
      <c r="C441" s="81">
        <v>3554</v>
      </c>
      <c r="D441" s="81">
        <v>93314.71</v>
      </c>
      <c r="E441" s="81">
        <v>8871</v>
      </c>
      <c r="F441" s="81">
        <v>291635.799999999</v>
      </c>
      <c r="G441" s="82">
        <f t="shared" si="6"/>
        <v>-5317</v>
      </c>
      <c r="H441" s="82">
        <f t="shared" si="6"/>
        <v>-198321.08999999898</v>
      </c>
    </row>
    <row r="442" spans="1:8" x14ac:dyDescent="0.3">
      <c r="A442" s="66" t="s">
        <v>94</v>
      </c>
      <c r="B442" s="66" t="s">
        <v>8</v>
      </c>
      <c r="C442" s="81">
        <v>57</v>
      </c>
      <c r="D442" s="81">
        <v>1991.52</v>
      </c>
      <c r="E442" s="81">
        <v>109</v>
      </c>
      <c r="F442" s="81">
        <v>2044.6</v>
      </c>
      <c r="G442" s="82">
        <f t="shared" si="6"/>
        <v>-52</v>
      </c>
      <c r="H442" s="82">
        <f t="shared" si="6"/>
        <v>-53.079999999999927</v>
      </c>
    </row>
    <row r="443" spans="1:8" x14ac:dyDescent="0.3">
      <c r="A443" s="66" t="s">
        <v>94</v>
      </c>
      <c r="B443" s="66" t="s">
        <v>9</v>
      </c>
      <c r="C443" s="81">
        <v>48433</v>
      </c>
      <c r="D443" s="81">
        <v>5925297.1300000101</v>
      </c>
      <c r="E443" s="81">
        <v>44292</v>
      </c>
      <c r="F443" s="81">
        <v>4520263.4999999702</v>
      </c>
      <c r="G443" s="82">
        <f t="shared" si="6"/>
        <v>4141</v>
      </c>
      <c r="H443" s="82">
        <f t="shared" si="6"/>
        <v>1405033.6300000399</v>
      </c>
    </row>
    <row r="444" spans="1:8" x14ac:dyDescent="0.3">
      <c r="A444" s="66" t="s">
        <v>94</v>
      </c>
      <c r="B444" s="66" t="s">
        <v>10</v>
      </c>
      <c r="C444" s="81"/>
      <c r="D444" s="81"/>
      <c r="E444" s="81">
        <v>2</v>
      </c>
      <c r="F444" s="81">
        <v>170.5</v>
      </c>
      <c r="G444" s="82">
        <f t="shared" si="6"/>
        <v>-2</v>
      </c>
      <c r="H444" s="82">
        <f t="shared" si="6"/>
        <v>-170.5</v>
      </c>
    </row>
    <row r="445" spans="1:8" x14ac:dyDescent="0.3">
      <c r="A445" s="66" t="s">
        <v>94</v>
      </c>
      <c r="B445" s="66" t="s">
        <v>11</v>
      </c>
      <c r="C445" s="81">
        <v>165</v>
      </c>
      <c r="D445" s="81">
        <v>7927.84</v>
      </c>
      <c r="E445" s="81">
        <v>107</v>
      </c>
      <c r="F445" s="81">
        <v>2305.3000000000002</v>
      </c>
      <c r="G445" s="82">
        <f t="shared" si="6"/>
        <v>58</v>
      </c>
      <c r="H445" s="82">
        <f t="shared" si="6"/>
        <v>5622.54</v>
      </c>
    </row>
    <row r="446" spans="1:8" x14ac:dyDescent="0.3">
      <c r="A446" s="66" t="s">
        <v>94</v>
      </c>
      <c r="B446" s="66" t="s">
        <v>65</v>
      </c>
      <c r="C446" s="81">
        <v>151</v>
      </c>
      <c r="D446" s="81">
        <v>6240.72</v>
      </c>
      <c r="E446" s="81">
        <v>358</v>
      </c>
      <c r="F446" s="81">
        <v>10217.4</v>
      </c>
      <c r="G446" s="82">
        <f t="shared" si="6"/>
        <v>-207</v>
      </c>
      <c r="H446" s="82">
        <f t="shared" si="6"/>
        <v>-3976.6799999999994</v>
      </c>
    </row>
    <row r="447" spans="1:8" x14ac:dyDescent="0.3">
      <c r="A447" s="66" t="s">
        <v>94</v>
      </c>
      <c r="B447" s="66" t="s">
        <v>30</v>
      </c>
      <c r="C447" s="81">
        <v>4277</v>
      </c>
      <c r="D447" s="81">
        <v>183062.75</v>
      </c>
      <c r="E447" s="81">
        <v>7592</v>
      </c>
      <c r="F447" s="81">
        <v>324296.40000000101</v>
      </c>
      <c r="G447" s="82">
        <f t="shared" si="6"/>
        <v>-3315</v>
      </c>
      <c r="H447" s="82">
        <f t="shared" si="6"/>
        <v>-141233.65000000101</v>
      </c>
    </row>
    <row r="448" spans="1:8" x14ac:dyDescent="0.3">
      <c r="A448" s="66" t="s">
        <v>94</v>
      </c>
      <c r="B448" s="66" t="s">
        <v>13</v>
      </c>
      <c r="C448" s="81">
        <v>6</v>
      </c>
      <c r="D448" s="81">
        <v>427.39</v>
      </c>
      <c r="E448" s="81">
        <v>4</v>
      </c>
      <c r="F448" s="81">
        <v>206.2</v>
      </c>
      <c r="G448" s="82">
        <f t="shared" si="6"/>
        <v>2</v>
      </c>
      <c r="H448" s="82">
        <f t="shared" si="6"/>
        <v>221.19</v>
      </c>
    </row>
    <row r="449" spans="1:8" x14ac:dyDescent="0.3">
      <c r="A449" s="66" t="s">
        <v>94</v>
      </c>
      <c r="B449" s="66" t="s">
        <v>29</v>
      </c>
      <c r="C449" s="81">
        <v>29</v>
      </c>
      <c r="D449" s="81">
        <v>1812.21</v>
      </c>
      <c r="E449" s="81">
        <v>63</v>
      </c>
      <c r="F449" s="81">
        <v>2286.5</v>
      </c>
      <c r="G449" s="82">
        <f t="shared" si="6"/>
        <v>-34</v>
      </c>
      <c r="H449" s="82">
        <f t="shared" si="6"/>
        <v>-474.28999999999996</v>
      </c>
    </row>
    <row r="450" spans="1:8" x14ac:dyDescent="0.3">
      <c r="A450" s="66" t="s">
        <v>94</v>
      </c>
      <c r="B450" s="66" t="s">
        <v>14</v>
      </c>
      <c r="C450" s="81"/>
      <c r="D450" s="81"/>
      <c r="E450" s="81">
        <v>6</v>
      </c>
      <c r="F450" s="81">
        <v>180.1</v>
      </c>
      <c r="G450" s="82">
        <f t="shared" si="6"/>
        <v>-6</v>
      </c>
      <c r="H450" s="82">
        <f t="shared" si="6"/>
        <v>-180.1</v>
      </c>
    </row>
    <row r="451" spans="1:8" x14ac:dyDescent="0.3">
      <c r="A451" s="66" t="s">
        <v>94</v>
      </c>
      <c r="B451" s="66" t="s">
        <v>15</v>
      </c>
      <c r="C451" s="81">
        <v>8989</v>
      </c>
      <c r="D451" s="81">
        <v>237507.18999999901</v>
      </c>
      <c r="E451" s="81">
        <v>14750</v>
      </c>
      <c r="F451" s="81">
        <v>406926.799999999</v>
      </c>
      <c r="G451" s="82">
        <f t="shared" si="6"/>
        <v>-5761</v>
      </c>
      <c r="H451" s="82">
        <f t="shared" si="6"/>
        <v>-169419.61</v>
      </c>
    </row>
    <row r="452" spans="1:8" x14ac:dyDescent="0.3">
      <c r="A452" s="66" t="s">
        <v>94</v>
      </c>
      <c r="B452" s="66" t="s">
        <v>17</v>
      </c>
      <c r="C452" s="81"/>
      <c r="D452" s="81"/>
      <c r="E452" s="81">
        <v>1</v>
      </c>
      <c r="F452" s="81">
        <v>5</v>
      </c>
      <c r="G452" s="82">
        <f t="shared" si="6"/>
        <v>-1</v>
      </c>
      <c r="H452" s="82">
        <f t="shared" si="6"/>
        <v>-5</v>
      </c>
    </row>
    <row r="453" spans="1:8" x14ac:dyDescent="0.3">
      <c r="A453" s="66" t="s">
        <v>94</v>
      </c>
      <c r="B453" s="66" t="s">
        <v>18</v>
      </c>
      <c r="C453" s="81">
        <v>166</v>
      </c>
      <c r="D453" s="81">
        <v>13802.68</v>
      </c>
      <c r="E453" s="81">
        <v>182</v>
      </c>
      <c r="F453" s="81">
        <v>6680.7</v>
      </c>
      <c r="G453" s="82">
        <f t="shared" si="6"/>
        <v>-16</v>
      </c>
      <c r="H453" s="82">
        <f t="shared" si="6"/>
        <v>7121.9800000000005</v>
      </c>
    </row>
    <row r="454" spans="1:8" x14ac:dyDescent="0.3">
      <c r="A454" s="66" t="s">
        <v>94</v>
      </c>
      <c r="B454" s="66" t="s">
        <v>28</v>
      </c>
      <c r="C454" s="81">
        <v>9</v>
      </c>
      <c r="D454" s="81">
        <v>696.14</v>
      </c>
      <c r="E454" s="81">
        <v>8</v>
      </c>
      <c r="F454" s="81">
        <v>128.80000000000001</v>
      </c>
      <c r="G454" s="82">
        <f t="shared" ref="G454:H517" si="7">C454-E454</f>
        <v>1</v>
      </c>
      <c r="H454" s="82">
        <f t="shared" si="7"/>
        <v>567.33999999999992</v>
      </c>
    </row>
    <row r="455" spans="1:8" x14ac:dyDescent="0.3">
      <c r="A455" s="66" t="s">
        <v>94</v>
      </c>
      <c r="B455" s="66" t="s">
        <v>20</v>
      </c>
      <c r="C455" s="81">
        <v>40040</v>
      </c>
      <c r="D455" s="81">
        <v>3886311.83</v>
      </c>
      <c r="E455" s="81">
        <v>37349</v>
      </c>
      <c r="F455" s="81">
        <v>3546002.4000000102</v>
      </c>
      <c r="G455" s="82">
        <f t="shared" si="7"/>
        <v>2691</v>
      </c>
      <c r="H455" s="82">
        <f t="shared" si="7"/>
        <v>340309.42999998992</v>
      </c>
    </row>
    <row r="456" spans="1:8" x14ac:dyDescent="0.3">
      <c r="A456" s="66" t="s">
        <v>94</v>
      </c>
      <c r="B456" s="66" t="s">
        <v>21</v>
      </c>
      <c r="C456" s="81">
        <v>5167</v>
      </c>
      <c r="D456" s="81">
        <v>507403.43</v>
      </c>
      <c r="E456" s="81">
        <v>7891</v>
      </c>
      <c r="F456" s="81">
        <v>537865.5</v>
      </c>
      <c r="G456" s="82">
        <f t="shared" si="7"/>
        <v>-2724</v>
      </c>
      <c r="H456" s="82">
        <f t="shared" si="7"/>
        <v>-30462.070000000007</v>
      </c>
    </row>
    <row r="457" spans="1:8" x14ac:dyDescent="0.3">
      <c r="A457" s="66" t="s">
        <v>94</v>
      </c>
      <c r="B457" s="66" t="s">
        <v>23</v>
      </c>
      <c r="C457" s="81">
        <v>24169</v>
      </c>
      <c r="D457" s="81">
        <v>3010784.66</v>
      </c>
      <c r="E457" s="81">
        <v>29912</v>
      </c>
      <c r="F457" s="81">
        <v>3944086.3999999799</v>
      </c>
      <c r="G457" s="82">
        <f t="shared" si="7"/>
        <v>-5743</v>
      </c>
      <c r="H457" s="82">
        <f t="shared" si="7"/>
        <v>-933301.73999997973</v>
      </c>
    </row>
    <row r="458" spans="1:8" x14ac:dyDescent="0.3">
      <c r="A458" s="66" t="s">
        <v>95</v>
      </c>
      <c r="B458" s="66" t="s">
        <v>7</v>
      </c>
      <c r="C458" s="81">
        <v>348</v>
      </c>
      <c r="D458" s="81">
        <v>2035.22</v>
      </c>
      <c r="E458" s="81">
        <v>464</v>
      </c>
      <c r="F458" s="81">
        <v>3035.7</v>
      </c>
      <c r="G458" s="82">
        <f t="shared" si="7"/>
        <v>-116</v>
      </c>
      <c r="H458" s="82">
        <f t="shared" si="7"/>
        <v>-1000.4799999999998</v>
      </c>
    </row>
    <row r="459" spans="1:8" x14ac:dyDescent="0.3">
      <c r="A459" s="66" t="s">
        <v>95</v>
      </c>
      <c r="B459" s="66" t="s">
        <v>8</v>
      </c>
      <c r="C459" s="81">
        <v>15</v>
      </c>
      <c r="D459" s="81">
        <v>296.48</v>
      </c>
      <c r="E459" s="81"/>
      <c r="F459" s="81"/>
      <c r="G459" s="82">
        <f t="shared" si="7"/>
        <v>15</v>
      </c>
      <c r="H459" s="82">
        <f t="shared" si="7"/>
        <v>296.48</v>
      </c>
    </row>
    <row r="460" spans="1:8" x14ac:dyDescent="0.3">
      <c r="A460" s="66" t="s">
        <v>95</v>
      </c>
      <c r="B460" s="66" t="s">
        <v>9</v>
      </c>
      <c r="C460" s="81">
        <v>28027</v>
      </c>
      <c r="D460" s="81">
        <v>858881.50000000396</v>
      </c>
      <c r="E460" s="81">
        <v>24347</v>
      </c>
      <c r="F460" s="81">
        <v>724223.5</v>
      </c>
      <c r="G460" s="82">
        <f t="shared" si="7"/>
        <v>3680</v>
      </c>
      <c r="H460" s="82">
        <f t="shared" si="7"/>
        <v>134658.00000000396</v>
      </c>
    </row>
    <row r="461" spans="1:8" x14ac:dyDescent="0.3">
      <c r="A461" s="66" t="s">
        <v>95</v>
      </c>
      <c r="B461" s="66" t="s">
        <v>30</v>
      </c>
      <c r="C461" s="81">
        <v>6683</v>
      </c>
      <c r="D461" s="81">
        <v>55330.0999999997</v>
      </c>
      <c r="E461" s="81">
        <v>7448</v>
      </c>
      <c r="F461" s="81">
        <v>65802.199999999502</v>
      </c>
      <c r="G461" s="82">
        <f t="shared" si="7"/>
        <v>-765</v>
      </c>
      <c r="H461" s="82">
        <f t="shared" si="7"/>
        <v>-10472.099999999802</v>
      </c>
    </row>
    <row r="462" spans="1:8" x14ac:dyDescent="0.3">
      <c r="A462" s="66" t="s">
        <v>95</v>
      </c>
      <c r="B462" s="66" t="s">
        <v>27</v>
      </c>
      <c r="C462" s="81">
        <v>25</v>
      </c>
      <c r="D462" s="81">
        <v>1604.64</v>
      </c>
      <c r="E462" s="81">
        <v>20</v>
      </c>
      <c r="F462" s="81">
        <v>1472.3</v>
      </c>
      <c r="G462" s="82">
        <f t="shared" si="7"/>
        <v>5</v>
      </c>
      <c r="H462" s="82">
        <f t="shared" si="7"/>
        <v>132.34000000000015</v>
      </c>
    </row>
    <row r="463" spans="1:8" x14ac:dyDescent="0.3">
      <c r="A463" s="66" t="s">
        <v>95</v>
      </c>
      <c r="B463" s="66" t="s">
        <v>15</v>
      </c>
      <c r="C463" s="81">
        <v>686</v>
      </c>
      <c r="D463" s="81">
        <v>2938.95</v>
      </c>
      <c r="E463" s="81">
        <v>843</v>
      </c>
      <c r="F463" s="81">
        <v>3787.2999999999902</v>
      </c>
      <c r="G463" s="82">
        <f t="shared" si="7"/>
        <v>-157</v>
      </c>
      <c r="H463" s="82">
        <f t="shared" si="7"/>
        <v>-848.34999999999036</v>
      </c>
    </row>
    <row r="464" spans="1:8" x14ac:dyDescent="0.3">
      <c r="A464" s="66" t="s">
        <v>95</v>
      </c>
      <c r="B464" s="66" t="s">
        <v>16</v>
      </c>
      <c r="C464" s="81">
        <v>7</v>
      </c>
      <c r="D464" s="81">
        <v>1124.8</v>
      </c>
      <c r="E464" s="81">
        <v>7</v>
      </c>
      <c r="F464" s="81">
        <v>1124.8</v>
      </c>
      <c r="G464" s="82">
        <f t="shared" si="7"/>
        <v>0</v>
      </c>
      <c r="H464" s="82">
        <f t="shared" si="7"/>
        <v>0</v>
      </c>
    </row>
    <row r="465" spans="1:8" x14ac:dyDescent="0.3">
      <c r="A465" s="66" t="s">
        <v>95</v>
      </c>
      <c r="B465" s="66" t="s">
        <v>20</v>
      </c>
      <c r="C465" s="81">
        <v>21601</v>
      </c>
      <c r="D465" s="81">
        <v>746891.58000000298</v>
      </c>
      <c r="E465" s="81">
        <v>19532</v>
      </c>
      <c r="F465" s="81">
        <v>727502</v>
      </c>
      <c r="G465" s="82">
        <f t="shared" si="7"/>
        <v>2069</v>
      </c>
      <c r="H465" s="82">
        <f t="shared" si="7"/>
        <v>19389.580000002985</v>
      </c>
    </row>
    <row r="466" spans="1:8" x14ac:dyDescent="0.3">
      <c r="A466" s="66" t="s">
        <v>95</v>
      </c>
      <c r="B466" s="66" t="s">
        <v>21</v>
      </c>
      <c r="C466" s="81">
        <v>77</v>
      </c>
      <c r="D466" s="81">
        <v>221.55</v>
      </c>
      <c r="E466" s="81">
        <v>47</v>
      </c>
      <c r="F466" s="81">
        <v>148.1</v>
      </c>
      <c r="G466" s="82">
        <f t="shared" si="7"/>
        <v>30</v>
      </c>
      <c r="H466" s="82">
        <f t="shared" si="7"/>
        <v>73.450000000000017</v>
      </c>
    </row>
    <row r="467" spans="1:8" x14ac:dyDescent="0.3">
      <c r="A467" s="66" t="s">
        <v>95</v>
      </c>
      <c r="B467" s="66" t="s">
        <v>23</v>
      </c>
      <c r="C467" s="81">
        <v>18317</v>
      </c>
      <c r="D467" s="81">
        <v>394010.77999999898</v>
      </c>
      <c r="E467" s="81">
        <v>18600</v>
      </c>
      <c r="F467" s="81">
        <v>465162.099999998</v>
      </c>
      <c r="G467" s="82">
        <f t="shared" si="7"/>
        <v>-283</v>
      </c>
      <c r="H467" s="82">
        <f t="shared" si="7"/>
        <v>-71151.319999999017</v>
      </c>
    </row>
    <row r="468" spans="1:8" x14ac:dyDescent="0.3">
      <c r="A468" s="66" t="s">
        <v>95</v>
      </c>
      <c r="B468" s="66" t="s">
        <v>32</v>
      </c>
      <c r="C468" s="81">
        <v>12576</v>
      </c>
      <c r="D468" s="81">
        <v>743850</v>
      </c>
      <c r="E468" s="81">
        <v>12271</v>
      </c>
      <c r="F468" s="81">
        <v>738736.10000000196</v>
      </c>
      <c r="G468" s="82">
        <f t="shared" si="7"/>
        <v>305</v>
      </c>
      <c r="H468" s="82">
        <f t="shared" si="7"/>
        <v>5113.8999999980442</v>
      </c>
    </row>
    <row r="469" spans="1:8" x14ac:dyDescent="0.3">
      <c r="A469" s="66" t="s">
        <v>96</v>
      </c>
      <c r="B469" s="66" t="s">
        <v>7</v>
      </c>
      <c r="C469" s="81">
        <v>1589</v>
      </c>
      <c r="D469" s="81">
        <v>30821.39</v>
      </c>
      <c r="E469" s="81">
        <v>1792</v>
      </c>
      <c r="F469" s="81">
        <v>35432.999999999898</v>
      </c>
      <c r="G469" s="82">
        <f t="shared" si="7"/>
        <v>-203</v>
      </c>
      <c r="H469" s="82">
        <f t="shared" si="7"/>
        <v>-4611.6099999998987</v>
      </c>
    </row>
    <row r="470" spans="1:8" x14ac:dyDescent="0.3">
      <c r="A470" s="66" t="s">
        <v>96</v>
      </c>
      <c r="B470" s="66" t="s">
        <v>8</v>
      </c>
      <c r="C470" s="81">
        <v>50</v>
      </c>
      <c r="D470" s="81">
        <v>4551.1499999999996</v>
      </c>
      <c r="E470" s="81"/>
      <c r="F470" s="81"/>
      <c r="G470" s="82">
        <f t="shared" si="7"/>
        <v>50</v>
      </c>
      <c r="H470" s="82">
        <f t="shared" si="7"/>
        <v>4551.1499999999996</v>
      </c>
    </row>
    <row r="471" spans="1:8" x14ac:dyDescent="0.3">
      <c r="A471" s="66" t="s">
        <v>96</v>
      </c>
      <c r="B471" s="66" t="s">
        <v>9</v>
      </c>
      <c r="C471" s="81">
        <v>30899</v>
      </c>
      <c r="D471" s="81">
        <v>2235449.45000001</v>
      </c>
      <c r="E471" s="81">
        <v>28506</v>
      </c>
      <c r="F471" s="81">
        <v>1821386.9000000299</v>
      </c>
      <c r="G471" s="82">
        <f t="shared" si="7"/>
        <v>2393</v>
      </c>
      <c r="H471" s="82">
        <f t="shared" si="7"/>
        <v>414062.54999998002</v>
      </c>
    </row>
    <row r="472" spans="1:8" x14ac:dyDescent="0.3">
      <c r="A472" s="66" t="s">
        <v>96</v>
      </c>
      <c r="B472" s="66" t="s">
        <v>11</v>
      </c>
      <c r="C472" s="81">
        <v>3</v>
      </c>
      <c r="D472" s="81">
        <v>47.07</v>
      </c>
      <c r="E472" s="81"/>
      <c r="F472" s="81"/>
      <c r="G472" s="82">
        <f t="shared" si="7"/>
        <v>3</v>
      </c>
      <c r="H472" s="82">
        <f t="shared" si="7"/>
        <v>47.07</v>
      </c>
    </row>
    <row r="473" spans="1:8" x14ac:dyDescent="0.3">
      <c r="A473" s="66" t="s">
        <v>96</v>
      </c>
      <c r="B473" s="66" t="s">
        <v>65</v>
      </c>
      <c r="C473" s="81">
        <v>2</v>
      </c>
      <c r="D473" s="81">
        <v>7.8</v>
      </c>
      <c r="E473" s="81"/>
      <c r="F473" s="81"/>
      <c r="G473" s="82">
        <f t="shared" si="7"/>
        <v>2</v>
      </c>
      <c r="H473" s="82">
        <f t="shared" si="7"/>
        <v>7.8</v>
      </c>
    </row>
    <row r="474" spans="1:8" x14ac:dyDescent="0.3">
      <c r="A474" s="66" t="s">
        <v>96</v>
      </c>
      <c r="B474" s="66" t="s">
        <v>30</v>
      </c>
      <c r="C474" s="81">
        <v>53928</v>
      </c>
      <c r="D474" s="81">
        <v>2879460.3600000101</v>
      </c>
      <c r="E474" s="81">
        <v>54854</v>
      </c>
      <c r="F474" s="81">
        <v>2997766.3000000198</v>
      </c>
      <c r="G474" s="82">
        <f t="shared" si="7"/>
        <v>-926</v>
      </c>
      <c r="H474" s="82">
        <f t="shared" si="7"/>
        <v>-118305.94000000972</v>
      </c>
    </row>
    <row r="475" spans="1:8" x14ac:dyDescent="0.3">
      <c r="A475" s="66" t="s">
        <v>96</v>
      </c>
      <c r="B475" s="66" t="s">
        <v>27</v>
      </c>
      <c r="C475" s="81">
        <v>2499</v>
      </c>
      <c r="D475" s="81">
        <v>592029.31000000203</v>
      </c>
      <c r="E475" s="81">
        <v>2496</v>
      </c>
      <c r="F475" s="81">
        <v>567156.20000000205</v>
      </c>
      <c r="G475" s="82">
        <f t="shared" si="7"/>
        <v>3</v>
      </c>
      <c r="H475" s="82">
        <f t="shared" si="7"/>
        <v>24873.109999999986</v>
      </c>
    </row>
    <row r="476" spans="1:8" x14ac:dyDescent="0.3">
      <c r="A476" s="66" t="s">
        <v>96</v>
      </c>
      <c r="B476" s="66" t="s">
        <v>31</v>
      </c>
      <c r="C476" s="81">
        <v>15</v>
      </c>
      <c r="D476" s="81">
        <v>2035.41</v>
      </c>
      <c r="E476" s="81"/>
      <c r="F476" s="81"/>
      <c r="G476" s="82">
        <f t="shared" si="7"/>
        <v>15</v>
      </c>
      <c r="H476" s="82">
        <f t="shared" si="7"/>
        <v>2035.41</v>
      </c>
    </row>
    <row r="477" spans="1:8" x14ac:dyDescent="0.3">
      <c r="A477" s="66" t="s">
        <v>96</v>
      </c>
      <c r="B477" s="66" t="s">
        <v>15</v>
      </c>
      <c r="C477" s="81">
        <v>11712</v>
      </c>
      <c r="D477" s="81">
        <v>201685.100000001</v>
      </c>
      <c r="E477" s="81">
        <v>12958</v>
      </c>
      <c r="F477" s="81">
        <v>231335.69999999899</v>
      </c>
      <c r="G477" s="82">
        <f t="shared" si="7"/>
        <v>-1246</v>
      </c>
      <c r="H477" s="82">
        <f t="shared" si="7"/>
        <v>-29650.599999997998</v>
      </c>
    </row>
    <row r="478" spans="1:8" x14ac:dyDescent="0.3">
      <c r="A478" s="66" t="s">
        <v>96</v>
      </c>
      <c r="B478" s="66" t="s">
        <v>16</v>
      </c>
      <c r="C478" s="81">
        <v>4831</v>
      </c>
      <c r="D478" s="81">
        <v>401031.56999999902</v>
      </c>
      <c r="E478" s="81">
        <v>4464</v>
      </c>
      <c r="F478" s="81">
        <v>373208.39999999898</v>
      </c>
      <c r="G478" s="82">
        <f t="shared" si="7"/>
        <v>367</v>
      </c>
      <c r="H478" s="82">
        <f t="shared" si="7"/>
        <v>27823.170000000042</v>
      </c>
    </row>
    <row r="479" spans="1:8" x14ac:dyDescent="0.3">
      <c r="A479" s="66" t="s">
        <v>96</v>
      </c>
      <c r="B479" s="66" t="s">
        <v>18</v>
      </c>
      <c r="C479" s="81">
        <v>27</v>
      </c>
      <c r="D479" s="81">
        <v>989.26</v>
      </c>
      <c r="E479" s="81"/>
      <c r="F479" s="81"/>
      <c r="G479" s="82">
        <f t="shared" si="7"/>
        <v>27</v>
      </c>
      <c r="H479" s="82">
        <f t="shared" si="7"/>
        <v>989.26</v>
      </c>
    </row>
    <row r="480" spans="1:8" x14ac:dyDescent="0.3">
      <c r="A480" s="66" t="s">
        <v>96</v>
      </c>
      <c r="B480" s="66" t="s">
        <v>19</v>
      </c>
      <c r="C480" s="81">
        <v>126</v>
      </c>
      <c r="D480" s="81">
        <v>3378.04</v>
      </c>
      <c r="E480" s="81">
        <v>45</v>
      </c>
      <c r="F480" s="81">
        <v>628.5</v>
      </c>
      <c r="G480" s="82">
        <f t="shared" si="7"/>
        <v>81</v>
      </c>
      <c r="H480" s="82">
        <f t="shared" si="7"/>
        <v>2749.54</v>
      </c>
    </row>
    <row r="481" spans="1:8" x14ac:dyDescent="0.3">
      <c r="A481" s="66" t="s">
        <v>96</v>
      </c>
      <c r="B481" s="66" t="s">
        <v>28</v>
      </c>
      <c r="C481" s="81">
        <v>2</v>
      </c>
      <c r="D481" s="81">
        <v>18.21</v>
      </c>
      <c r="E481" s="81"/>
      <c r="F481" s="81"/>
      <c r="G481" s="82">
        <f t="shared" si="7"/>
        <v>2</v>
      </c>
      <c r="H481" s="82">
        <f t="shared" si="7"/>
        <v>18.21</v>
      </c>
    </row>
    <row r="482" spans="1:8" x14ac:dyDescent="0.3">
      <c r="A482" s="66" t="s">
        <v>96</v>
      </c>
      <c r="B482" s="66" t="s">
        <v>20</v>
      </c>
      <c r="C482" s="81">
        <v>3161</v>
      </c>
      <c r="D482" s="81">
        <v>94801.550000000105</v>
      </c>
      <c r="E482" s="81">
        <v>3219</v>
      </c>
      <c r="F482" s="81">
        <v>93736.300000000294</v>
      </c>
      <c r="G482" s="82">
        <f t="shared" si="7"/>
        <v>-58</v>
      </c>
      <c r="H482" s="82">
        <f t="shared" si="7"/>
        <v>1065.2499999998108</v>
      </c>
    </row>
    <row r="483" spans="1:8" x14ac:dyDescent="0.3">
      <c r="A483" s="66" t="s">
        <v>96</v>
      </c>
      <c r="B483" s="66" t="s">
        <v>21</v>
      </c>
      <c r="C483" s="81">
        <v>883</v>
      </c>
      <c r="D483" s="81">
        <v>27214.37</v>
      </c>
      <c r="E483" s="81">
        <v>683</v>
      </c>
      <c r="F483" s="81">
        <v>16339.9</v>
      </c>
      <c r="G483" s="82">
        <f t="shared" si="7"/>
        <v>200</v>
      </c>
      <c r="H483" s="82">
        <f t="shared" si="7"/>
        <v>10874.47</v>
      </c>
    </row>
    <row r="484" spans="1:8" x14ac:dyDescent="0.3">
      <c r="A484" s="66" t="s">
        <v>96</v>
      </c>
      <c r="B484" s="66" t="s">
        <v>23</v>
      </c>
      <c r="C484" s="81">
        <v>53645</v>
      </c>
      <c r="D484" s="81">
        <v>5083585.1799999196</v>
      </c>
      <c r="E484" s="81">
        <v>53607</v>
      </c>
      <c r="F484" s="81">
        <v>5213296.1999999499</v>
      </c>
      <c r="G484" s="82">
        <f t="shared" si="7"/>
        <v>38</v>
      </c>
      <c r="H484" s="82">
        <f t="shared" si="7"/>
        <v>-129711.02000003029</v>
      </c>
    </row>
    <row r="485" spans="1:8" x14ac:dyDescent="0.3">
      <c r="A485" s="66" t="s">
        <v>96</v>
      </c>
      <c r="B485" s="66" t="s">
        <v>32</v>
      </c>
      <c r="C485" s="81">
        <v>52713</v>
      </c>
      <c r="D485" s="81">
        <v>7204323</v>
      </c>
      <c r="E485" s="81">
        <v>53399</v>
      </c>
      <c r="F485" s="81">
        <v>7294855.0999998702</v>
      </c>
      <c r="G485" s="82">
        <f t="shared" si="7"/>
        <v>-686</v>
      </c>
      <c r="H485" s="82">
        <f t="shared" si="7"/>
        <v>-90532.099999870174</v>
      </c>
    </row>
    <row r="486" spans="1:8" x14ac:dyDescent="0.3">
      <c r="A486" s="66" t="s">
        <v>97</v>
      </c>
      <c r="B486" s="66" t="s">
        <v>7</v>
      </c>
      <c r="C486" s="81">
        <v>2401</v>
      </c>
      <c r="D486" s="81">
        <v>71039.23</v>
      </c>
      <c r="E486" s="81">
        <v>2676</v>
      </c>
      <c r="F486" s="81">
        <v>85606.400000000198</v>
      </c>
      <c r="G486" s="82">
        <f t="shared" si="7"/>
        <v>-275</v>
      </c>
      <c r="H486" s="82">
        <f t="shared" si="7"/>
        <v>-14567.170000000202</v>
      </c>
    </row>
    <row r="487" spans="1:8" x14ac:dyDescent="0.3">
      <c r="A487" s="66" t="s">
        <v>97</v>
      </c>
      <c r="B487" s="66" t="s">
        <v>8</v>
      </c>
      <c r="C487" s="81">
        <v>3</v>
      </c>
      <c r="D487" s="81">
        <v>3.4</v>
      </c>
      <c r="E487" s="81">
        <v>4</v>
      </c>
      <c r="F487" s="81">
        <v>3.8</v>
      </c>
      <c r="G487" s="82">
        <f t="shared" si="7"/>
        <v>-1</v>
      </c>
      <c r="H487" s="82">
        <f t="shared" si="7"/>
        <v>-0.39999999999999991</v>
      </c>
    </row>
    <row r="488" spans="1:8" x14ac:dyDescent="0.3">
      <c r="A488" s="66" t="s">
        <v>97</v>
      </c>
      <c r="B488" s="66" t="s">
        <v>9</v>
      </c>
      <c r="C488" s="81">
        <v>2029</v>
      </c>
      <c r="D488" s="81">
        <v>59883.23</v>
      </c>
      <c r="E488" s="81">
        <v>1908</v>
      </c>
      <c r="F488" s="81">
        <v>43247.099999999897</v>
      </c>
      <c r="G488" s="82">
        <f t="shared" si="7"/>
        <v>121</v>
      </c>
      <c r="H488" s="82">
        <f t="shared" si="7"/>
        <v>16636.130000000107</v>
      </c>
    </row>
    <row r="489" spans="1:8" x14ac:dyDescent="0.3">
      <c r="A489" s="66" t="s">
        <v>97</v>
      </c>
      <c r="B489" s="66" t="s">
        <v>65</v>
      </c>
      <c r="C489" s="81">
        <v>2</v>
      </c>
      <c r="D489" s="81">
        <v>6.59</v>
      </c>
      <c r="E489" s="81"/>
      <c r="F489" s="81"/>
      <c r="G489" s="82">
        <f t="shared" si="7"/>
        <v>2</v>
      </c>
      <c r="H489" s="82">
        <f t="shared" si="7"/>
        <v>6.59</v>
      </c>
    </row>
    <row r="490" spans="1:8" x14ac:dyDescent="0.3">
      <c r="A490" s="66" t="s">
        <v>97</v>
      </c>
      <c r="B490" s="66" t="s">
        <v>30</v>
      </c>
      <c r="C490" s="81">
        <v>78</v>
      </c>
      <c r="D490" s="81">
        <v>1103.28</v>
      </c>
      <c r="E490" s="81">
        <v>92</v>
      </c>
      <c r="F490" s="81">
        <v>1114.0999999999999</v>
      </c>
      <c r="G490" s="82">
        <f t="shared" si="7"/>
        <v>-14</v>
      </c>
      <c r="H490" s="82">
        <f t="shared" si="7"/>
        <v>-10.819999999999936</v>
      </c>
    </row>
    <row r="491" spans="1:8" x14ac:dyDescent="0.3">
      <c r="A491" s="66" t="s">
        <v>97</v>
      </c>
      <c r="B491" s="66" t="s">
        <v>15</v>
      </c>
      <c r="C491" s="81">
        <v>1082</v>
      </c>
      <c r="D491" s="81">
        <v>11371.93</v>
      </c>
      <c r="E491" s="81">
        <v>1306</v>
      </c>
      <c r="F491" s="81">
        <v>12117.5</v>
      </c>
      <c r="G491" s="82">
        <f t="shared" si="7"/>
        <v>-224</v>
      </c>
      <c r="H491" s="82">
        <f t="shared" si="7"/>
        <v>-745.56999999999971</v>
      </c>
    </row>
    <row r="492" spans="1:8" x14ac:dyDescent="0.3">
      <c r="A492" s="66" t="s">
        <v>97</v>
      </c>
      <c r="B492" s="66" t="s">
        <v>18</v>
      </c>
      <c r="C492" s="81">
        <v>181</v>
      </c>
      <c r="D492" s="81">
        <v>5566.76</v>
      </c>
      <c r="E492" s="81">
        <v>168</v>
      </c>
      <c r="F492" s="81">
        <v>4509.8999999999996</v>
      </c>
      <c r="G492" s="82">
        <f t="shared" si="7"/>
        <v>13</v>
      </c>
      <c r="H492" s="82">
        <f t="shared" si="7"/>
        <v>1056.8600000000006</v>
      </c>
    </row>
    <row r="493" spans="1:8" x14ac:dyDescent="0.3">
      <c r="A493" s="66" t="s">
        <v>97</v>
      </c>
      <c r="B493" s="66" t="s">
        <v>20</v>
      </c>
      <c r="C493" s="81">
        <v>10</v>
      </c>
      <c r="D493" s="81">
        <v>36.659999999999997</v>
      </c>
      <c r="E493" s="81">
        <v>11</v>
      </c>
      <c r="F493" s="81">
        <v>50.4</v>
      </c>
      <c r="G493" s="82">
        <f t="shared" si="7"/>
        <v>-1</v>
      </c>
      <c r="H493" s="82">
        <f t="shared" si="7"/>
        <v>-13.740000000000002</v>
      </c>
    </row>
    <row r="494" spans="1:8" x14ac:dyDescent="0.3">
      <c r="A494" s="66" t="s">
        <v>97</v>
      </c>
      <c r="B494" s="66" t="s">
        <v>21</v>
      </c>
      <c r="C494" s="81">
        <v>5</v>
      </c>
      <c r="D494" s="81">
        <v>92.9</v>
      </c>
      <c r="E494" s="81">
        <v>3</v>
      </c>
      <c r="F494" s="81">
        <v>28.2</v>
      </c>
      <c r="G494" s="82">
        <f t="shared" si="7"/>
        <v>2</v>
      </c>
      <c r="H494" s="82">
        <f t="shared" si="7"/>
        <v>64.7</v>
      </c>
    </row>
    <row r="495" spans="1:8" x14ac:dyDescent="0.3">
      <c r="A495" s="66" t="s">
        <v>97</v>
      </c>
      <c r="B495" s="66" t="s">
        <v>23</v>
      </c>
      <c r="C495" s="81">
        <v>2620</v>
      </c>
      <c r="D495" s="81">
        <v>227192.42</v>
      </c>
      <c r="E495" s="81">
        <v>2583</v>
      </c>
      <c r="F495" s="81">
        <v>220998.5</v>
      </c>
      <c r="G495" s="82">
        <f t="shared" si="7"/>
        <v>37</v>
      </c>
      <c r="H495" s="82">
        <f t="shared" si="7"/>
        <v>6193.9200000000128</v>
      </c>
    </row>
    <row r="496" spans="1:8" x14ac:dyDescent="0.3">
      <c r="A496" s="66" t="s">
        <v>98</v>
      </c>
      <c r="B496" s="66" t="s">
        <v>7</v>
      </c>
      <c r="C496" s="81">
        <v>71</v>
      </c>
      <c r="D496" s="81">
        <v>546.1</v>
      </c>
      <c r="E496" s="81">
        <v>90</v>
      </c>
      <c r="F496" s="81">
        <v>685.3</v>
      </c>
      <c r="G496" s="82">
        <f t="shared" si="7"/>
        <v>-19</v>
      </c>
      <c r="H496" s="82">
        <f t="shared" si="7"/>
        <v>-139.19999999999993</v>
      </c>
    </row>
    <row r="497" spans="1:8" x14ac:dyDescent="0.3">
      <c r="A497" s="66" t="s">
        <v>98</v>
      </c>
      <c r="B497" s="66" t="s">
        <v>9</v>
      </c>
      <c r="C497" s="81">
        <v>2350</v>
      </c>
      <c r="D497" s="81">
        <v>88319.139999999898</v>
      </c>
      <c r="E497" s="81">
        <v>2174</v>
      </c>
      <c r="F497" s="81">
        <v>84707.9</v>
      </c>
      <c r="G497" s="82">
        <f t="shared" si="7"/>
        <v>176</v>
      </c>
      <c r="H497" s="82">
        <f t="shared" si="7"/>
        <v>3611.2399999999034</v>
      </c>
    </row>
    <row r="498" spans="1:8" x14ac:dyDescent="0.3">
      <c r="A498" s="66" t="s">
        <v>98</v>
      </c>
      <c r="B498" s="66" t="s">
        <v>65</v>
      </c>
      <c r="C498" s="81">
        <v>1</v>
      </c>
      <c r="D498" s="81">
        <v>1.6</v>
      </c>
      <c r="E498" s="81"/>
      <c r="F498" s="81"/>
      <c r="G498" s="82">
        <f t="shared" si="7"/>
        <v>1</v>
      </c>
      <c r="H498" s="82">
        <f t="shared" si="7"/>
        <v>1.6</v>
      </c>
    </row>
    <row r="499" spans="1:8" x14ac:dyDescent="0.3">
      <c r="A499" s="66" t="s">
        <v>98</v>
      </c>
      <c r="B499" s="66" t="s">
        <v>30</v>
      </c>
      <c r="C499" s="81">
        <v>7</v>
      </c>
      <c r="D499" s="81">
        <v>55.13</v>
      </c>
      <c r="E499" s="81">
        <v>9</v>
      </c>
      <c r="F499" s="81">
        <v>21.1</v>
      </c>
      <c r="G499" s="82">
        <f t="shared" si="7"/>
        <v>-2</v>
      </c>
      <c r="H499" s="82">
        <f t="shared" si="7"/>
        <v>34.03</v>
      </c>
    </row>
    <row r="500" spans="1:8" x14ac:dyDescent="0.3">
      <c r="A500" s="66" t="s">
        <v>98</v>
      </c>
      <c r="B500" s="66" t="s">
        <v>15</v>
      </c>
      <c r="C500" s="81">
        <v>121</v>
      </c>
      <c r="D500" s="81">
        <v>522.83000000000004</v>
      </c>
      <c r="E500" s="81">
        <v>166</v>
      </c>
      <c r="F500" s="81">
        <v>769.3</v>
      </c>
      <c r="G500" s="82">
        <f t="shared" si="7"/>
        <v>-45</v>
      </c>
      <c r="H500" s="82">
        <f t="shared" si="7"/>
        <v>-246.46999999999991</v>
      </c>
    </row>
    <row r="501" spans="1:8" x14ac:dyDescent="0.3">
      <c r="A501" s="66" t="s">
        <v>98</v>
      </c>
      <c r="B501" s="66" t="s">
        <v>20</v>
      </c>
      <c r="C501" s="81">
        <v>59</v>
      </c>
      <c r="D501" s="81">
        <v>1092.53</v>
      </c>
      <c r="E501" s="81">
        <v>65</v>
      </c>
      <c r="F501" s="81">
        <v>995.2</v>
      </c>
      <c r="G501" s="82">
        <f t="shared" si="7"/>
        <v>-6</v>
      </c>
      <c r="H501" s="82">
        <f t="shared" si="7"/>
        <v>97.329999999999927</v>
      </c>
    </row>
    <row r="502" spans="1:8" x14ac:dyDescent="0.3">
      <c r="A502" s="66" t="s">
        <v>98</v>
      </c>
      <c r="B502" s="66" t="s">
        <v>21</v>
      </c>
      <c r="C502" s="81">
        <v>11</v>
      </c>
      <c r="D502" s="81">
        <v>36.79</v>
      </c>
      <c r="E502" s="81">
        <v>4</v>
      </c>
      <c r="F502" s="81">
        <v>19.8</v>
      </c>
      <c r="G502" s="82">
        <f t="shared" si="7"/>
        <v>7</v>
      </c>
      <c r="H502" s="82">
        <f t="shared" si="7"/>
        <v>16.989999999999998</v>
      </c>
    </row>
    <row r="503" spans="1:8" x14ac:dyDescent="0.3">
      <c r="A503" s="66" t="s">
        <v>98</v>
      </c>
      <c r="B503" s="66" t="s">
        <v>23</v>
      </c>
      <c r="C503" s="81">
        <v>44</v>
      </c>
      <c r="D503" s="81">
        <v>605.88</v>
      </c>
      <c r="E503" s="81">
        <v>49</v>
      </c>
      <c r="F503" s="81">
        <v>705.9</v>
      </c>
      <c r="G503" s="82">
        <f t="shared" si="7"/>
        <v>-5</v>
      </c>
      <c r="H503" s="82">
        <f t="shared" si="7"/>
        <v>-100.01999999999998</v>
      </c>
    </row>
    <row r="504" spans="1:8" x14ac:dyDescent="0.3">
      <c r="A504" s="66" t="s">
        <v>99</v>
      </c>
      <c r="B504" s="66" t="s">
        <v>7</v>
      </c>
      <c r="C504" s="81">
        <v>5926</v>
      </c>
      <c r="D504" s="81">
        <v>47528.2599999999</v>
      </c>
      <c r="E504" s="81">
        <v>6279</v>
      </c>
      <c r="F504" s="81">
        <v>54815.099999999802</v>
      </c>
      <c r="G504" s="82">
        <f t="shared" si="7"/>
        <v>-353</v>
      </c>
      <c r="H504" s="82">
        <f t="shared" si="7"/>
        <v>-7286.8399999999019</v>
      </c>
    </row>
    <row r="505" spans="1:8" x14ac:dyDescent="0.3">
      <c r="A505" s="66" t="s">
        <v>99</v>
      </c>
      <c r="B505" s="66" t="s">
        <v>8</v>
      </c>
      <c r="C505" s="81">
        <v>3</v>
      </c>
      <c r="D505" s="81">
        <v>4.3</v>
      </c>
      <c r="E505" s="81"/>
      <c r="F505" s="81"/>
      <c r="G505" s="82">
        <f t="shared" si="7"/>
        <v>3</v>
      </c>
      <c r="H505" s="82">
        <f t="shared" si="7"/>
        <v>4.3</v>
      </c>
    </row>
    <row r="506" spans="1:8" x14ac:dyDescent="0.3">
      <c r="A506" s="66" t="s">
        <v>99</v>
      </c>
      <c r="B506" s="66" t="s">
        <v>9</v>
      </c>
      <c r="C506" s="81">
        <v>22100</v>
      </c>
      <c r="D506" s="81">
        <v>454216.45999999897</v>
      </c>
      <c r="E506" s="81">
        <v>19636</v>
      </c>
      <c r="F506" s="81">
        <v>434728.19999999902</v>
      </c>
      <c r="G506" s="82">
        <f t="shared" si="7"/>
        <v>2464</v>
      </c>
      <c r="H506" s="82">
        <f t="shared" si="7"/>
        <v>19488.259999999951</v>
      </c>
    </row>
    <row r="507" spans="1:8" x14ac:dyDescent="0.3">
      <c r="A507" s="66" t="s">
        <v>99</v>
      </c>
      <c r="B507" s="66" t="s">
        <v>30</v>
      </c>
      <c r="C507" s="81">
        <v>2351</v>
      </c>
      <c r="D507" s="81">
        <v>7884.3099999999904</v>
      </c>
      <c r="E507" s="81">
        <v>2600</v>
      </c>
      <c r="F507" s="81">
        <v>10113</v>
      </c>
      <c r="G507" s="82">
        <f t="shared" si="7"/>
        <v>-249</v>
      </c>
      <c r="H507" s="82">
        <f t="shared" si="7"/>
        <v>-2228.6900000000096</v>
      </c>
    </row>
    <row r="508" spans="1:8" x14ac:dyDescent="0.3">
      <c r="A508" s="66" t="s">
        <v>99</v>
      </c>
      <c r="B508" s="66" t="s">
        <v>15</v>
      </c>
      <c r="C508" s="81">
        <v>2376</v>
      </c>
      <c r="D508" s="81">
        <v>7012.28999999999</v>
      </c>
      <c r="E508" s="81">
        <v>2391</v>
      </c>
      <c r="F508" s="81">
        <v>7428.2000000000198</v>
      </c>
      <c r="G508" s="82">
        <f t="shared" si="7"/>
        <v>-15</v>
      </c>
      <c r="H508" s="82">
        <f t="shared" si="7"/>
        <v>-415.91000000002987</v>
      </c>
    </row>
    <row r="509" spans="1:8" x14ac:dyDescent="0.3">
      <c r="A509" s="66" t="s">
        <v>99</v>
      </c>
      <c r="B509" s="66" t="s">
        <v>16</v>
      </c>
      <c r="C509" s="81">
        <v>2948</v>
      </c>
      <c r="D509" s="81">
        <v>75515.800000000105</v>
      </c>
      <c r="E509" s="81">
        <v>2708</v>
      </c>
      <c r="F509" s="81">
        <v>72621.3</v>
      </c>
      <c r="G509" s="82">
        <f t="shared" si="7"/>
        <v>240</v>
      </c>
      <c r="H509" s="82">
        <f t="shared" si="7"/>
        <v>2894.5000000001019</v>
      </c>
    </row>
    <row r="510" spans="1:8" x14ac:dyDescent="0.3">
      <c r="A510" s="66" t="s">
        <v>99</v>
      </c>
      <c r="B510" s="66" t="s">
        <v>20</v>
      </c>
      <c r="C510" s="81">
        <v>15224</v>
      </c>
      <c r="D510" s="81">
        <v>318681.03999999998</v>
      </c>
      <c r="E510" s="81">
        <v>13321</v>
      </c>
      <c r="F510" s="81">
        <v>299745.90000000002</v>
      </c>
      <c r="G510" s="82">
        <f t="shared" si="7"/>
        <v>1903</v>
      </c>
      <c r="H510" s="82">
        <f t="shared" si="7"/>
        <v>18935.139999999956</v>
      </c>
    </row>
    <row r="511" spans="1:8" x14ac:dyDescent="0.3">
      <c r="A511" s="66" t="s">
        <v>99</v>
      </c>
      <c r="B511" s="66" t="s">
        <v>21</v>
      </c>
      <c r="C511" s="81">
        <v>89</v>
      </c>
      <c r="D511" s="81">
        <v>181.56</v>
      </c>
      <c r="E511" s="81">
        <v>80</v>
      </c>
      <c r="F511" s="81">
        <v>129.6</v>
      </c>
      <c r="G511" s="82">
        <f t="shared" si="7"/>
        <v>9</v>
      </c>
      <c r="H511" s="82">
        <f t="shared" si="7"/>
        <v>51.960000000000008</v>
      </c>
    </row>
    <row r="512" spans="1:8" x14ac:dyDescent="0.3">
      <c r="A512" s="66" t="s">
        <v>99</v>
      </c>
      <c r="B512" s="66" t="s">
        <v>23</v>
      </c>
      <c r="C512" s="81">
        <v>16007</v>
      </c>
      <c r="D512" s="81">
        <v>219664.68</v>
      </c>
      <c r="E512" s="81">
        <v>14971</v>
      </c>
      <c r="F512" s="81">
        <v>230271.70000000199</v>
      </c>
      <c r="G512" s="82">
        <f t="shared" si="7"/>
        <v>1036</v>
      </c>
      <c r="H512" s="82">
        <f t="shared" si="7"/>
        <v>-10607.020000001998</v>
      </c>
    </row>
    <row r="513" spans="1:8" x14ac:dyDescent="0.3">
      <c r="A513" s="66" t="s">
        <v>99</v>
      </c>
      <c r="B513" s="66" t="s">
        <v>32</v>
      </c>
      <c r="C513" s="81">
        <v>3902</v>
      </c>
      <c r="D513" s="81">
        <v>103423</v>
      </c>
      <c r="E513" s="81">
        <v>3692</v>
      </c>
      <c r="F513" s="81">
        <v>102763.9</v>
      </c>
      <c r="G513" s="82">
        <f t="shared" si="7"/>
        <v>210</v>
      </c>
      <c r="H513" s="82">
        <f t="shared" si="7"/>
        <v>659.10000000000582</v>
      </c>
    </row>
    <row r="514" spans="1:8" x14ac:dyDescent="0.3">
      <c r="A514" s="66" t="s">
        <v>100</v>
      </c>
      <c r="B514" s="66" t="s">
        <v>7</v>
      </c>
      <c r="C514" s="81">
        <v>3394</v>
      </c>
      <c r="D514" s="81">
        <v>216292.06</v>
      </c>
      <c r="E514" s="81">
        <v>6708</v>
      </c>
      <c r="F514" s="81">
        <v>664943.799999999</v>
      </c>
      <c r="G514" s="82">
        <f t="shared" si="7"/>
        <v>-3314</v>
      </c>
      <c r="H514" s="82">
        <f t="shared" si="7"/>
        <v>-448651.739999999</v>
      </c>
    </row>
    <row r="515" spans="1:8" x14ac:dyDescent="0.3">
      <c r="A515" s="66" t="s">
        <v>100</v>
      </c>
      <c r="B515" s="66" t="s">
        <v>8</v>
      </c>
      <c r="C515" s="81">
        <v>152</v>
      </c>
      <c r="D515" s="81">
        <v>7974.1</v>
      </c>
      <c r="E515" s="81">
        <v>194</v>
      </c>
      <c r="F515" s="81">
        <v>4265.2</v>
      </c>
      <c r="G515" s="82">
        <f t="shared" si="7"/>
        <v>-42</v>
      </c>
      <c r="H515" s="82">
        <f t="shared" si="7"/>
        <v>3708.9000000000005</v>
      </c>
    </row>
    <row r="516" spans="1:8" x14ac:dyDescent="0.3">
      <c r="A516" s="66" t="s">
        <v>100</v>
      </c>
      <c r="B516" s="66" t="s">
        <v>9</v>
      </c>
      <c r="C516" s="81">
        <v>1559</v>
      </c>
      <c r="D516" s="81">
        <v>112929.3</v>
      </c>
      <c r="E516" s="81">
        <v>1796</v>
      </c>
      <c r="F516" s="81">
        <v>93433.199999999895</v>
      </c>
      <c r="G516" s="82">
        <f t="shared" si="7"/>
        <v>-237</v>
      </c>
      <c r="H516" s="82">
        <f t="shared" si="7"/>
        <v>19496.100000000108</v>
      </c>
    </row>
    <row r="517" spans="1:8" x14ac:dyDescent="0.3">
      <c r="A517" s="66" t="s">
        <v>100</v>
      </c>
      <c r="B517" s="66" t="s">
        <v>11</v>
      </c>
      <c r="C517" s="81">
        <v>906</v>
      </c>
      <c r="D517" s="81">
        <v>54838.84</v>
      </c>
      <c r="E517" s="81">
        <v>1104</v>
      </c>
      <c r="F517" s="81">
        <v>59661.3</v>
      </c>
      <c r="G517" s="82">
        <f t="shared" si="7"/>
        <v>-198</v>
      </c>
      <c r="H517" s="82">
        <f t="shared" si="7"/>
        <v>-4822.4600000000064</v>
      </c>
    </row>
    <row r="518" spans="1:8" x14ac:dyDescent="0.3">
      <c r="A518" s="66" t="s">
        <v>100</v>
      </c>
      <c r="B518" s="66" t="s">
        <v>65</v>
      </c>
      <c r="C518" s="81">
        <v>5</v>
      </c>
      <c r="D518" s="81">
        <v>189.34</v>
      </c>
      <c r="E518" s="81">
        <v>9</v>
      </c>
      <c r="F518" s="81">
        <v>136.69999999999999</v>
      </c>
      <c r="G518" s="82">
        <f t="shared" ref="G518:H561" si="8">C518-E518</f>
        <v>-4</v>
      </c>
      <c r="H518" s="82">
        <f t="shared" si="8"/>
        <v>52.640000000000015</v>
      </c>
    </row>
    <row r="519" spans="1:8" x14ac:dyDescent="0.3">
      <c r="A519" s="66" t="s">
        <v>100</v>
      </c>
      <c r="B519" s="66" t="s">
        <v>30</v>
      </c>
      <c r="C519" s="81">
        <v>13</v>
      </c>
      <c r="D519" s="81">
        <v>42.82</v>
      </c>
      <c r="E519" s="81">
        <v>25</v>
      </c>
      <c r="F519" s="81">
        <v>85.3</v>
      </c>
      <c r="G519" s="82">
        <f t="shared" si="8"/>
        <v>-12</v>
      </c>
      <c r="H519" s="82">
        <f t="shared" si="8"/>
        <v>-42.48</v>
      </c>
    </row>
    <row r="520" spans="1:8" x14ac:dyDescent="0.3">
      <c r="A520" s="66" t="s">
        <v>100</v>
      </c>
      <c r="B520" s="66" t="s">
        <v>13</v>
      </c>
      <c r="C520" s="81">
        <v>612</v>
      </c>
      <c r="D520" s="81">
        <v>49230.23</v>
      </c>
      <c r="E520" s="81">
        <v>617</v>
      </c>
      <c r="F520" s="81">
        <v>48296.9</v>
      </c>
      <c r="G520" s="82">
        <f t="shared" si="8"/>
        <v>-5</v>
      </c>
      <c r="H520" s="82">
        <f t="shared" si="8"/>
        <v>933.33000000000175</v>
      </c>
    </row>
    <row r="521" spans="1:8" x14ac:dyDescent="0.3">
      <c r="A521" s="66" t="s">
        <v>100</v>
      </c>
      <c r="B521" s="66" t="s">
        <v>29</v>
      </c>
      <c r="C521" s="81">
        <v>365</v>
      </c>
      <c r="D521" s="81">
        <v>34930.26</v>
      </c>
      <c r="E521" s="81">
        <v>137</v>
      </c>
      <c r="F521" s="81">
        <v>5486.9</v>
      </c>
      <c r="G521" s="82">
        <f t="shared" si="8"/>
        <v>228</v>
      </c>
      <c r="H521" s="82">
        <f t="shared" si="8"/>
        <v>29443.360000000001</v>
      </c>
    </row>
    <row r="522" spans="1:8" x14ac:dyDescent="0.3">
      <c r="A522" s="66" t="s">
        <v>100</v>
      </c>
      <c r="B522" s="66" t="s">
        <v>14</v>
      </c>
      <c r="C522" s="81">
        <v>55</v>
      </c>
      <c r="D522" s="81">
        <v>1831.8</v>
      </c>
      <c r="E522" s="81">
        <v>55</v>
      </c>
      <c r="F522" s="81">
        <v>1527.2</v>
      </c>
      <c r="G522" s="82">
        <f t="shared" si="8"/>
        <v>0</v>
      </c>
      <c r="H522" s="82">
        <f t="shared" si="8"/>
        <v>304.59999999999991</v>
      </c>
    </row>
    <row r="523" spans="1:8" x14ac:dyDescent="0.3">
      <c r="A523" s="66" t="s">
        <v>100</v>
      </c>
      <c r="B523" s="66" t="s">
        <v>15</v>
      </c>
      <c r="C523" s="81">
        <v>511</v>
      </c>
      <c r="D523" s="81">
        <v>5659.31</v>
      </c>
      <c r="E523" s="81">
        <v>1052</v>
      </c>
      <c r="F523" s="81">
        <v>12453.1</v>
      </c>
      <c r="G523" s="82">
        <f t="shared" si="8"/>
        <v>-541</v>
      </c>
      <c r="H523" s="82">
        <f t="shared" si="8"/>
        <v>-6793.79</v>
      </c>
    </row>
    <row r="524" spans="1:8" x14ac:dyDescent="0.3">
      <c r="A524" s="66" t="s">
        <v>100</v>
      </c>
      <c r="B524" s="66" t="s">
        <v>17</v>
      </c>
      <c r="C524" s="81">
        <v>2</v>
      </c>
      <c r="D524" s="81">
        <v>260.07</v>
      </c>
      <c r="E524" s="81">
        <v>1</v>
      </c>
      <c r="F524" s="81">
        <v>19.7</v>
      </c>
      <c r="G524" s="82">
        <f t="shared" si="8"/>
        <v>1</v>
      </c>
      <c r="H524" s="82">
        <f t="shared" si="8"/>
        <v>240.37</v>
      </c>
    </row>
    <row r="525" spans="1:8" x14ac:dyDescent="0.3">
      <c r="A525" s="66" t="s">
        <v>100</v>
      </c>
      <c r="B525" s="66" t="s">
        <v>18</v>
      </c>
      <c r="C525" s="81">
        <v>7</v>
      </c>
      <c r="D525" s="81">
        <v>144.12</v>
      </c>
      <c r="E525" s="81">
        <v>12</v>
      </c>
      <c r="F525" s="81">
        <v>476.7</v>
      </c>
      <c r="G525" s="82">
        <f t="shared" si="8"/>
        <v>-5</v>
      </c>
      <c r="H525" s="82">
        <f t="shared" si="8"/>
        <v>-332.58</v>
      </c>
    </row>
    <row r="526" spans="1:8" x14ac:dyDescent="0.3">
      <c r="A526" s="66" t="s">
        <v>100</v>
      </c>
      <c r="B526" s="66" t="s">
        <v>28</v>
      </c>
      <c r="C526" s="81">
        <v>80</v>
      </c>
      <c r="D526" s="81">
        <v>3212.73</v>
      </c>
      <c r="E526" s="81">
        <v>4</v>
      </c>
      <c r="F526" s="81">
        <v>248.4</v>
      </c>
      <c r="G526" s="82">
        <f t="shared" si="8"/>
        <v>76</v>
      </c>
      <c r="H526" s="82">
        <f t="shared" si="8"/>
        <v>2964.33</v>
      </c>
    </row>
    <row r="527" spans="1:8" x14ac:dyDescent="0.3">
      <c r="A527" s="66" t="s">
        <v>100</v>
      </c>
      <c r="B527" s="66" t="s">
        <v>20</v>
      </c>
      <c r="C527" s="81">
        <v>20</v>
      </c>
      <c r="D527" s="81">
        <v>657.3</v>
      </c>
      <c r="E527" s="81">
        <v>7</v>
      </c>
      <c r="F527" s="81">
        <v>8</v>
      </c>
      <c r="G527" s="82">
        <f t="shared" si="8"/>
        <v>13</v>
      </c>
      <c r="H527" s="82">
        <f t="shared" si="8"/>
        <v>649.29999999999995</v>
      </c>
    </row>
    <row r="528" spans="1:8" x14ac:dyDescent="0.3">
      <c r="A528" s="66" t="s">
        <v>100</v>
      </c>
      <c r="B528" s="66" t="s">
        <v>21</v>
      </c>
      <c r="C528" s="81">
        <v>20</v>
      </c>
      <c r="D528" s="81">
        <v>593.80999999999995</v>
      </c>
      <c r="E528" s="81">
        <v>5</v>
      </c>
      <c r="F528" s="81">
        <v>86.1</v>
      </c>
      <c r="G528" s="82">
        <f t="shared" si="8"/>
        <v>15</v>
      </c>
      <c r="H528" s="82">
        <f t="shared" si="8"/>
        <v>507.70999999999992</v>
      </c>
    </row>
    <row r="529" spans="1:8" x14ac:dyDescent="0.3">
      <c r="A529" s="66" t="s">
        <v>100</v>
      </c>
      <c r="B529" s="66" t="s">
        <v>23</v>
      </c>
      <c r="C529" s="81">
        <v>9412</v>
      </c>
      <c r="D529" s="81">
        <v>2946796.11</v>
      </c>
      <c r="E529" s="81">
        <v>9377</v>
      </c>
      <c r="F529" s="81">
        <v>2547729.6000000099</v>
      </c>
      <c r="G529" s="82">
        <f t="shared" si="8"/>
        <v>35</v>
      </c>
      <c r="H529" s="82">
        <f t="shared" si="8"/>
        <v>399066.50999999</v>
      </c>
    </row>
    <row r="530" spans="1:8" x14ac:dyDescent="0.3">
      <c r="A530" s="66" t="s">
        <v>101</v>
      </c>
      <c r="B530" s="66" t="s">
        <v>7</v>
      </c>
      <c r="C530" s="81">
        <v>256</v>
      </c>
      <c r="D530" s="81">
        <v>1665.72</v>
      </c>
      <c r="E530" s="81">
        <v>310</v>
      </c>
      <c r="F530" s="81">
        <v>2228.6</v>
      </c>
      <c r="G530" s="82">
        <f t="shared" si="8"/>
        <v>-54</v>
      </c>
      <c r="H530" s="82">
        <f t="shared" si="8"/>
        <v>-562.87999999999988</v>
      </c>
    </row>
    <row r="531" spans="1:8" x14ac:dyDescent="0.3">
      <c r="A531" s="66" t="s">
        <v>101</v>
      </c>
      <c r="B531" s="66" t="s">
        <v>8</v>
      </c>
      <c r="C531" s="81">
        <v>2</v>
      </c>
      <c r="D531" s="81">
        <v>24.82</v>
      </c>
      <c r="E531" s="81"/>
      <c r="F531" s="81"/>
      <c r="G531" s="82">
        <f t="shared" si="8"/>
        <v>2</v>
      </c>
      <c r="H531" s="82">
        <f t="shared" si="8"/>
        <v>24.82</v>
      </c>
    </row>
    <row r="532" spans="1:8" x14ac:dyDescent="0.3">
      <c r="A532" s="66" t="s">
        <v>101</v>
      </c>
      <c r="B532" s="66" t="s">
        <v>9</v>
      </c>
      <c r="C532" s="81">
        <v>2478</v>
      </c>
      <c r="D532" s="81">
        <v>63822.07</v>
      </c>
      <c r="E532" s="81">
        <v>1862</v>
      </c>
      <c r="F532" s="81">
        <v>61166.499999999898</v>
      </c>
      <c r="G532" s="82">
        <f t="shared" si="8"/>
        <v>616</v>
      </c>
      <c r="H532" s="82">
        <f t="shared" si="8"/>
        <v>2655.5700000001016</v>
      </c>
    </row>
    <row r="533" spans="1:8" x14ac:dyDescent="0.3">
      <c r="A533" s="66" t="s">
        <v>101</v>
      </c>
      <c r="B533" s="66" t="s">
        <v>30</v>
      </c>
      <c r="C533" s="81">
        <v>66</v>
      </c>
      <c r="D533" s="81">
        <v>395.04</v>
      </c>
      <c r="E533" s="81">
        <v>72</v>
      </c>
      <c r="F533" s="81">
        <v>344.7</v>
      </c>
      <c r="G533" s="82">
        <f t="shared" si="8"/>
        <v>-6</v>
      </c>
      <c r="H533" s="82">
        <f t="shared" si="8"/>
        <v>50.340000000000032</v>
      </c>
    </row>
    <row r="534" spans="1:8" x14ac:dyDescent="0.3">
      <c r="A534" s="66" t="s">
        <v>101</v>
      </c>
      <c r="B534" s="66" t="s">
        <v>15</v>
      </c>
      <c r="C534" s="81">
        <v>605</v>
      </c>
      <c r="D534" s="81">
        <v>2087.25</v>
      </c>
      <c r="E534" s="81">
        <v>616</v>
      </c>
      <c r="F534" s="81">
        <v>2507.4</v>
      </c>
      <c r="G534" s="82">
        <f t="shared" si="8"/>
        <v>-11</v>
      </c>
      <c r="H534" s="82">
        <f t="shared" si="8"/>
        <v>-420.15000000000009</v>
      </c>
    </row>
    <row r="535" spans="1:8" x14ac:dyDescent="0.3">
      <c r="A535" s="66" t="s">
        <v>101</v>
      </c>
      <c r="B535" s="66" t="s">
        <v>17</v>
      </c>
      <c r="C535" s="81"/>
      <c r="D535" s="81"/>
      <c r="E535" s="81">
        <v>1</v>
      </c>
      <c r="F535" s="81">
        <v>23.7</v>
      </c>
      <c r="G535" s="82">
        <f t="shared" si="8"/>
        <v>-1</v>
      </c>
      <c r="H535" s="82">
        <f t="shared" si="8"/>
        <v>-23.7</v>
      </c>
    </row>
    <row r="536" spans="1:8" x14ac:dyDescent="0.3">
      <c r="A536" s="66" t="s">
        <v>101</v>
      </c>
      <c r="B536" s="66" t="s">
        <v>20</v>
      </c>
      <c r="C536" s="81">
        <v>435</v>
      </c>
      <c r="D536" s="81">
        <v>12206.31</v>
      </c>
      <c r="E536" s="81">
        <v>335</v>
      </c>
      <c r="F536" s="81">
        <v>8651.2999999999993</v>
      </c>
      <c r="G536" s="82">
        <f t="shared" si="8"/>
        <v>100</v>
      </c>
      <c r="H536" s="82">
        <f t="shared" si="8"/>
        <v>3555.01</v>
      </c>
    </row>
    <row r="537" spans="1:8" x14ac:dyDescent="0.3">
      <c r="A537" s="66" t="s">
        <v>101</v>
      </c>
      <c r="B537" s="66" t="s">
        <v>21</v>
      </c>
      <c r="C537" s="81">
        <v>2</v>
      </c>
      <c r="D537" s="81">
        <v>6.53</v>
      </c>
      <c r="E537" s="81">
        <v>4</v>
      </c>
      <c r="F537" s="81">
        <v>7.8</v>
      </c>
      <c r="G537" s="82">
        <f t="shared" si="8"/>
        <v>-2</v>
      </c>
      <c r="H537" s="82">
        <f t="shared" si="8"/>
        <v>-1.2699999999999996</v>
      </c>
    </row>
    <row r="538" spans="1:8" x14ac:dyDescent="0.3">
      <c r="A538" s="66" t="s">
        <v>101</v>
      </c>
      <c r="B538" s="66" t="s">
        <v>23</v>
      </c>
      <c r="C538" s="81">
        <v>598</v>
      </c>
      <c r="D538" s="81">
        <v>6219.56</v>
      </c>
      <c r="E538" s="81">
        <v>621</v>
      </c>
      <c r="F538" s="81">
        <v>7660.1</v>
      </c>
      <c r="G538" s="82">
        <f t="shared" si="8"/>
        <v>-23</v>
      </c>
      <c r="H538" s="82">
        <f t="shared" si="8"/>
        <v>-1440.54</v>
      </c>
    </row>
    <row r="539" spans="1:8" x14ac:dyDescent="0.3">
      <c r="A539" s="66" t="s">
        <v>102</v>
      </c>
      <c r="B539" s="66" t="s">
        <v>7</v>
      </c>
      <c r="C539" s="81">
        <v>6920</v>
      </c>
      <c r="D539" s="81">
        <v>33365.039999999797</v>
      </c>
      <c r="E539" s="81">
        <v>10094</v>
      </c>
      <c r="F539" s="81">
        <v>54187.1999999994</v>
      </c>
      <c r="G539" s="82">
        <f t="shared" si="8"/>
        <v>-3174</v>
      </c>
      <c r="H539" s="82">
        <f t="shared" si="8"/>
        <v>-20822.159999999603</v>
      </c>
    </row>
    <row r="540" spans="1:8" x14ac:dyDescent="0.3">
      <c r="A540" s="66" t="s">
        <v>102</v>
      </c>
      <c r="B540" s="66" t="s">
        <v>8</v>
      </c>
      <c r="C540" s="81">
        <v>8</v>
      </c>
      <c r="D540" s="81">
        <v>33.6</v>
      </c>
      <c r="E540" s="81">
        <v>16</v>
      </c>
      <c r="F540" s="81">
        <v>58.5</v>
      </c>
      <c r="G540" s="82">
        <f t="shared" si="8"/>
        <v>-8</v>
      </c>
      <c r="H540" s="82">
        <f t="shared" si="8"/>
        <v>-24.9</v>
      </c>
    </row>
    <row r="541" spans="1:8" x14ac:dyDescent="0.3">
      <c r="A541" s="66" t="s">
        <v>102</v>
      </c>
      <c r="B541" s="66" t="s">
        <v>9</v>
      </c>
      <c r="C541" s="81">
        <v>83377</v>
      </c>
      <c r="D541" s="81">
        <v>4051942.6599998898</v>
      </c>
      <c r="E541" s="81">
        <v>78841</v>
      </c>
      <c r="F541" s="81">
        <v>3833205.2999999202</v>
      </c>
      <c r="G541" s="82">
        <f t="shared" si="8"/>
        <v>4536</v>
      </c>
      <c r="H541" s="82">
        <f t="shared" si="8"/>
        <v>218737.3599999696</v>
      </c>
    </row>
    <row r="542" spans="1:8" x14ac:dyDescent="0.3">
      <c r="A542" s="66" t="s">
        <v>102</v>
      </c>
      <c r="B542" s="66" t="s">
        <v>11</v>
      </c>
      <c r="C542" s="81">
        <v>2</v>
      </c>
      <c r="D542" s="81">
        <v>17.61</v>
      </c>
      <c r="E542" s="81"/>
      <c r="F542" s="81"/>
      <c r="G542" s="82">
        <f t="shared" si="8"/>
        <v>2</v>
      </c>
      <c r="H542" s="82">
        <f t="shared" si="8"/>
        <v>17.61</v>
      </c>
    </row>
    <row r="543" spans="1:8" x14ac:dyDescent="0.3">
      <c r="A543" s="66" t="s">
        <v>102</v>
      </c>
      <c r="B543" s="66" t="s">
        <v>65</v>
      </c>
      <c r="C543" s="81">
        <v>3</v>
      </c>
      <c r="D543" s="81">
        <v>5.86</v>
      </c>
      <c r="E543" s="81">
        <v>2</v>
      </c>
      <c r="F543" s="81">
        <v>0.7</v>
      </c>
      <c r="G543" s="82">
        <f t="shared" si="8"/>
        <v>1</v>
      </c>
      <c r="H543" s="82">
        <f t="shared" si="8"/>
        <v>5.16</v>
      </c>
    </row>
    <row r="544" spans="1:8" x14ac:dyDescent="0.3">
      <c r="A544" s="66" t="s">
        <v>102</v>
      </c>
      <c r="B544" s="66" t="s">
        <v>30</v>
      </c>
      <c r="C544" s="81">
        <v>295</v>
      </c>
      <c r="D544" s="81">
        <v>487.4</v>
      </c>
      <c r="E544" s="81">
        <v>449</v>
      </c>
      <c r="F544" s="81">
        <v>827.70000000000095</v>
      </c>
      <c r="G544" s="82">
        <f t="shared" si="8"/>
        <v>-154</v>
      </c>
      <c r="H544" s="82">
        <f t="shared" si="8"/>
        <v>-340.30000000000098</v>
      </c>
    </row>
    <row r="545" spans="1:8" x14ac:dyDescent="0.3">
      <c r="A545" s="66" t="s">
        <v>102</v>
      </c>
      <c r="B545" s="66" t="s">
        <v>15</v>
      </c>
      <c r="C545" s="81">
        <v>30866</v>
      </c>
      <c r="D545" s="81">
        <v>199831.45000000199</v>
      </c>
      <c r="E545" s="81">
        <v>38597</v>
      </c>
      <c r="F545" s="81">
        <v>290015.49999999598</v>
      </c>
      <c r="G545" s="82">
        <f t="shared" si="8"/>
        <v>-7731</v>
      </c>
      <c r="H545" s="82">
        <f t="shared" si="8"/>
        <v>-90184.049999993993</v>
      </c>
    </row>
    <row r="546" spans="1:8" x14ac:dyDescent="0.3">
      <c r="A546" s="66" t="s">
        <v>102</v>
      </c>
      <c r="B546" s="66" t="s">
        <v>17</v>
      </c>
      <c r="C546" s="81">
        <v>1</v>
      </c>
      <c r="D546" s="81">
        <v>1.03</v>
      </c>
      <c r="E546" s="81">
        <v>1</v>
      </c>
      <c r="F546" s="81">
        <v>3.5</v>
      </c>
      <c r="G546" s="82">
        <f t="shared" si="8"/>
        <v>0</v>
      </c>
      <c r="H546" s="82">
        <f t="shared" si="8"/>
        <v>-2.4699999999999998</v>
      </c>
    </row>
    <row r="547" spans="1:8" x14ac:dyDescent="0.3">
      <c r="A547" s="66" t="s">
        <v>102</v>
      </c>
      <c r="B547" s="66" t="s">
        <v>18</v>
      </c>
      <c r="C547" s="81">
        <v>4</v>
      </c>
      <c r="D547" s="81">
        <v>12.64</v>
      </c>
      <c r="E547" s="81">
        <v>4</v>
      </c>
      <c r="F547" s="81">
        <v>13</v>
      </c>
      <c r="G547" s="82">
        <f t="shared" si="8"/>
        <v>0</v>
      </c>
      <c r="H547" s="82">
        <f t="shared" si="8"/>
        <v>-0.35999999999999943</v>
      </c>
    </row>
    <row r="548" spans="1:8" x14ac:dyDescent="0.3">
      <c r="A548" s="66" t="s">
        <v>102</v>
      </c>
      <c r="B548" s="66" t="s">
        <v>20</v>
      </c>
      <c r="C548" s="81">
        <v>44500</v>
      </c>
      <c r="D548" s="81">
        <v>827559.01000001805</v>
      </c>
      <c r="E548" s="81">
        <v>43772</v>
      </c>
      <c r="F548" s="81">
        <v>877945.50000000396</v>
      </c>
      <c r="G548" s="82">
        <f t="shared" si="8"/>
        <v>728</v>
      </c>
      <c r="H548" s="82">
        <f t="shared" si="8"/>
        <v>-50386.489999985904</v>
      </c>
    </row>
    <row r="549" spans="1:8" x14ac:dyDescent="0.3">
      <c r="A549" s="66" t="s">
        <v>102</v>
      </c>
      <c r="B549" s="66" t="s">
        <v>21</v>
      </c>
      <c r="C549" s="81">
        <v>240</v>
      </c>
      <c r="D549" s="81">
        <v>1559.91</v>
      </c>
      <c r="E549" s="81">
        <v>270</v>
      </c>
      <c r="F549" s="81">
        <v>2109</v>
      </c>
      <c r="G549" s="82">
        <f t="shared" si="8"/>
        <v>-30</v>
      </c>
      <c r="H549" s="82">
        <f t="shared" si="8"/>
        <v>-549.08999999999992</v>
      </c>
    </row>
    <row r="550" spans="1:8" x14ac:dyDescent="0.3">
      <c r="A550" s="66" t="s">
        <v>102</v>
      </c>
      <c r="B550" s="66" t="s">
        <v>23</v>
      </c>
      <c r="C550" s="81">
        <v>15243</v>
      </c>
      <c r="D550" s="81">
        <v>137846.680000002</v>
      </c>
      <c r="E550" s="81">
        <v>16108</v>
      </c>
      <c r="F550" s="81">
        <v>139157.40000000101</v>
      </c>
      <c r="G550" s="82">
        <f t="shared" si="8"/>
        <v>-865</v>
      </c>
      <c r="H550" s="82">
        <f t="shared" si="8"/>
        <v>-1310.7199999990116</v>
      </c>
    </row>
    <row r="551" spans="1:8" x14ac:dyDescent="0.3">
      <c r="A551" s="66" t="s">
        <v>103</v>
      </c>
      <c r="B551" s="66" t="s">
        <v>7</v>
      </c>
      <c r="C551" s="81">
        <v>1713</v>
      </c>
      <c r="D551" s="81">
        <v>86634.220000000103</v>
      </c>
      <c r="E551" s="81">
        <v>2019</v>
      </c>
      <c r="F551" s="81">
        <v>102925.3</v>
      </c>
      <c r="G551" s="82">
        <f t="shared" si="8"/>
        <v>-306</v>
      </c>
      <c r="H551" s="82">
        <f t="shared" si="8"/>
        <v>-16291.0799999999</v>
      </c>
    </row>
    <row r="552" spans="1:8" x14ac:dyDescent="0.3">
      <c r="A552" s="66" t="s">
        <v>103</v>
      </c>
      <c r="B552" s="66" t="s">
        <v>8</v>
      </c>
      <c r="C552" s="81">
        <v>1</v>
      </c>
      <c r="D552" s="81">
        <v>4.3</v>
      </c>
      <c r="E552" s="81">
        <v>2</v>
      </c>
      <c r="F552" s="81">
        <v>13.7</v>
      </c>
      <c r="G552" s="82">
        <f t="shared" si="8"/>
        <v>-1</v>
      </c>
      <c r="H552" s="82">
        <f t="shared" si="8"/>
        <v>-9.3999999999999986</v>
      </c>
    </row>
    <row r="553" spans="1:8" x14ac:dyDescent="0.3">
      <c r="A553" s="66" t="s">
        <v>103</v>
      </c>
      <c r="B553" s="66" t="s">
        <v>9</v>
      </c>
      <c r="C553" s="81">
        <v>1397</v>
      </c>
      <c r="D553" s="81">
        <v>105625.95</v>
      </c>
      <c r="E553" s="81">
        <v>1424</v>
      </c>
      <c r="F553" s="81">
        <v>87210.999999999898</v>
      </c>
      <c r="G553" s="82">
        <f t="shared" si="8"/>
        <v>-27</v>
      </c>
      <c r="H553" s="82">
        <f t="shared" si="8"/>
        <v>18414.950000000099</v>
      </c>
    </row>
    <row r="554" spans="1:8" x14ac:dyDescent="0.3">
      <c r="A554" s="66" t="s">
        <v>103</v>
      </c>
      <c r="B554" s="66" t="s">
        <v>11</v>
      </c>
      <c r="C554" s="81">
        <v>9</v>
      </c>
      <c r="D554" s="81">
        <v>466.24</v>
      </c>
      <c r="E554" s="81"/>
      <c r="F554" s="81"/>
      <c r="G554" s="82">
        <f t="shared" si="8"/>
        <v>9</v>
      </c>
      <c r="H554" s="82">
        <f t="shared" si="8"/>
        <v>466.24</v>
      </c>
    </row>
    <row r="555" spans="1:8" x14ac:dyDescent="0.3">
      <c r="A555" s="66" t="s">
        <v>103</v>
      </c>
      <c r="B555" s="66" t="s">
        <v>65</v>
      </c>
      <c r="C555" s="81">
        <v>1</v>
      </c>
      <c r="D555" s="81">
        <v>60.4</v>
      </c>
      <c r="E555" s="81"/>
      <c r="F555" s="81"/>
      <c r="G555" s="82">
        <f t="shared" si="8"/>
        <v>1</v>
      </c>
      <c r="H555" s="82">
        <f t="shared" si="8"/>
        <v>60.4</v>
      </c>
    </row>
    <row r="556" spans="1:8" x14ac:dyDescent="0.3">
      <c r="A556" s="66" t="s">
        <v>103</v>
      </c>
      <c r="B556" s="66" t="s">
        <v>30</v>
      </c>
      <c r="C556" s="81">
        <v>23</v>
      </c>
      <c r="D556" s="81">
        <v>194.67</v>
      </c>
      <c r="E556" s="81">
        <v>44</v>
      </c>
      <c r="F556" s="81">
        <v>411.3</v>
      </c>
      <c r="G556" s="82">
        <f t="shared" si="8"/>
        <v>-21</v>
      </c>
      <c r="H556" s="82">
        <f t="shared" si="8"/>
        <v>-216.63000000000002</v>
      </c>
    </row>
    <row r="557" spans="1:8" x14ac:dyDescent="0.3">
      <c r="A557" s="66" t="s">
        <v>103</v>
      </c>
      <c r="B557" s="66" t="s">
        <v>15</v>
      </c>
      <c r="C557" s="81">
        <v>1116</v>
      </c>
      <c r="D557" s="81">
        <v>27019.31</v>
      </c>
      <c r="E557" s="81">
        <v>1636</v>
      </c>
      <c r="F557" s="81">
        <v>36450.199999999997</v>
      </c>
      <c r="G557" s="82">
        <f t="shared" si="8"/>
        <v>-520</v>
      </c>
      <c r="H557" s="82">
        <f t="shared" si="8"/>
        <v>-9430.8899999999958</v>
      </c>
    </row>
    <row r="558" spans="1:8" x14ac:dyDescent="0.3">
      <c r="A558" s="66" t="s">
        <v>103</v>
      </c>
      <c r="B558" s="66" t="s">
        <v>18</v>
      </c>
      <c r="C558" s="81">
        <v>7</v>
      </c>
      <c r="D558" s="81">
        <v>207.84</v>
      </c>
      <c r="E558" s="81">
        <v>3</v>
      </c>
      <c r="F558" s="81">
        <v>19.600000000000001</v>
      </c>
      <c r="G558" s="82">
        <f t="shared" si="8"/>
        <v>4</v>
      </c>
      <c r="H558" s="82">
        <f t="shared" si="8"/>
        <v>188.24</v>
      </c>
    </row>
    <row r="559" spans="1:8" x14ac:dyDescent="0.3">
      <c r="A559" s="66" t="s">
        <v>103</v>
      </c>
      <c r="B559" s="66" t="s">
        <v>20</v>
      </c>
      <c r="C559" s="81">
        <v>4</v>
      </c>
      <c r="D559" s="81">
        <v>9.3699999999999992</v>
      </c>
      <c r="E559" s="81">
        <v>3</v>
      </c>
      <c r="F559" s="81">
        <v>26</v>
      </c>
      <c r="G559" s="82">
        <f t="shared" si="8"/>
        <v>1</v>
      </c>
      <c r="H559" s="82">
        <f t="shared" si="8"/>
        <v>-16.630000000000003</v>
      </c>
    </row>
    <row r="560" spans="1:8" x14ac:dyDescent="0.3">
      <c r="A560" s="66" t="s">
        <v>103</v>
      </c>
      <c r="B560" s="66" t="s">
        <v>21</v>
      </c>
      <c r="C560" s="81">
        <v>132</v>
      </c>
      <c r="D560" s="81">
        <v>6461.93</v>
      </c>
      <c r="E560" s="81">
        <v>105</v>
      </c>
      <c r="F560" s="81">
        <v>3532.8</v>
      </c>
      <c r="G560" s="82">
        <f t="shared" si="8"/>
        <v>27</v>
      </c>
      <c r="H560" s="82">
        <f t="shared" si="8"/>
        <v>2929.13</v>
      </c>
    </row>
    <row r="561" spans="1:8" x14ac:dyDescent="0.3">
      <c r="A561" s="66" t="s">
        <v>103</v>
      </c>
      <c r="B561" s="66" t="s">
        <v>23</v>
      </c>
      <c r="C561" s="81">
        <v>1500</v>
      </c>
      <c r="D561" s="81">
        <v>268711.67</v>
      </c>
      <c r="E561" s="81">
        <v>1683</v>
      </c>
      <c r="F561" s="81">
        <v>289848</v>
      </c>
      <c r="G561" s="82">
        <f t="shared" si="8"/>
        <v>-183</v>
      </c>
      <c r="H561" s="82">
        <f t="shared" si="8"/>
        <v>-21136.330000000016</v>
      </c>
    </row>
    <row r="562" spans="1:8" x14ac:dyDescent="0.3">
      <c r="C562" s="4"/>
      <c r="D562" s="4"/>
      <c r="E562" s="4"/>
      <c r="F562" s="4"/>
      <c r="G562" s="4"/>
      <c r="H562" s="4"/>
    </row>
    <row r="563" spans="1:8" ht="49.95" customHeight="1" x14ac:dyDescent="0.3">
      <c r="A563" s="136" t="s">
        <v>114</v>
      </c>
      <c r="B563" s="136"/>
      <c r="C563" s="136"/>
      <c r="D563" s="136"/>
      <c r="E563" s="136"/>
      <c r="F563" s="136"/>
      <c r="G563" s="136"/>
      <c r="H563" s="136"/>
    </row>
    <row r="564" spans="1:8" x14ac:dyDescent="0.3">
      <c r="A564" s="66" t="s">
        <v>115</v>
      </c>
      <c r="B564" s="66"/>
      <c r="C564" s="66"/>
      <c r="D564" s="66"/>
      <c r="E564" s="66"/>
      <c r="F564" s="66"/>
      <c r="G564" s="66"/>
      <c r="H564" s="66"/>
    </row>
  </sheetData>
  <mergeCells count="7">
    <mergeCell ref="A563:H563"/>
    <mergeCell ref="A2:H2"/>
    <mergeCell ref="A3:A4"/>
    <mergeCell ref="B3:B4"/>
    <mergeCell ref="C3:D3"/>
    <mergeCell ref="E3:F3"/>
    <mergeCell ref="G3: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tabSelected="1" topLeftCell="A14" workbookViewId="0">
      <selection activeCell="D38" sqref="D38"/>
    </sheetView>
  </sheetViews>
  <sheetFormatPr defaultRowHeight="14.4" x14ac:dyDescent="0.3"/>
  <cols>
    <col min="6" max="6" width="11.21875" customWidth="1"/>
    <col min="8" max="9" width="12.44140625" customWidth="1"/>
    <col min="12" max="12" width="10" customWidth="1"/>
    <col min="13" max="13" width="10.6640625" customWidth="1"/>
  </cols>
  <sheetData>
    <row r="1" spans="1:13" x14ac:dyDescent="0.3">
      <c r="A1" s="66"/>
      <c r="B1" s="66"/>
      <c r="C1" s="66"/>
      <c r="D1" s="66"/>
      <c r="E1" s="66"/>
      <c r="F1" s="66"/>
      <c r="G1" s="66"/>
      <c r="H1" s="66"/>
      <c r="I1" s="66"/>
      <c r="J1" s="66"/>
      <c r="K1" s="66"/>
      <c r="L1" s="66"/>
      <c r="M1" s="49">
        <v>42153</v>
      </c>
    </row>
    <row r="2" spans="1:13" x14ac:dyDescent="0.3">
      <c r="A2" s="118" t="s">
        <v>116</v>
      </c>
      <c r="B2" s="119"/>
      <c r="C2" s="119"/>
      <c r="D2" s="119"/>
      <c r="E2" s="119"/>
      <c r="F2" s="119"/>
      <c r="G2" s="119"/>
      <c r="H2" s="119"/>
      <c r="I2" s="119"/>
      <c r="J2" s="119"/>
      <c r="K2" s="119"/>
      <c r="L2" s="119"/>
      <c r="M2" s="120"/>
    </row>
    <row r="3" spans="1:13" x14ac:dyDescent="0.3">
      <c r="A3" s="142" t="s">
        <v>0</v>
      </c>
      <c r="B3" s="142" t="s">
        <v>117</v>
      </c>
      <c r="C3" s="139" t="s">
        <v>118</v>
      </c>
      <c r="D3" s="137" t="s">
        <v>119</v>
      </c>
      <c r="E3" s="139" t="s">
        <v>120</v>
      </c>
      <c r="F3" s="139" t="s">
        <v>121</v>
      </c>
      <c r="G3" s="137" t="s">
        <v>122</v>
      </c>
      <c r="H3" s="142" t="s">
        <v>123</v>
      </c>
      <c r="I3" s="139" t="s">
        <v>124</v>
      </c>
      <c r="J3" s="137" t="s">
        <v>125</v>
      </c>
      <c r="K3" s="139" t="s">
        <v>126</v>
      </c>
      <c r="L3" s="139" t="s">
        <v>121</v>
      </c>
      <c r="M3" s="137" t="s">
        <v>122</v>
      </c>
    </row>
    <row r="4" spans="1:13" x14ac:dyDescent="0.3">
      <c r="A4" s="143"/>
      <c r="B4" s="143"/>
      <c r="C4" s="140"/>
      <c r="D4" s="141"/>
      <c r="E4" s="140"/>
      <c r="F4" s="140"/>
      <c r="G4" s="138"/>
      <c r="H4" s="144"/>
      <c r="I4" s="145"/>
      <c r="J4" s="138"/>
      <c r="K4" s="140"/>
      <c r="L4" s="140"/>
      <c r="M4" s="141"/>
    </row>
    <row r="5" spans="1:13" x14ac:dyDescent="0.3">
      <c r="A5" s="54" t="s">
        <v>127</v>
      </c>
      <c r="B5" s="83">
        <v>63507</v>
      </c>
      <c r="C5" s="84">
        <v>14195</v>
      </c>
      <c r="D5" s="85">
        <v>1435166.8099999938</v>
      </c>
      <c r="E5" s="86">
        <v>50.049967748640682</v>
      </c>
      <c r="F5" s="86">
        <v>71.271180748669153</v>
      </c>
      <c r="G5" s="87">
        <f>(F5-E5)/E5</f>
        <v>0.4240005329594807</v>
      </c>
      <c r="H5" s="83">
        <v>46420</v>
      </c>
      <c r="I5" s="84">
        <v>3648</v>
      </c>
      <c r="J5" s="85">
        <v>236869.58000000022</v>
      </c>
      <c r="K5" s="86">
        <v>49.406059711809981</v>
      </c>
      <c r="L5" s="86">
        <v>64.586535932558348</v>
      </c>
      <c r="M5" s="87">
        <f>(L5-K5)/K5</f>
        <v>0.30725939913641082</v>
      </c>
    </row>
    <row r="6" spans="1:13" x14ac:dyDescent="0.3">
      <c r="A6" s="53" t="s">
        <v>128</v>
      </c>
      <c r="B6" s="88">
        <v>16155</v>
      </c>
      <c r="C6" s="89">
        <v>6383</v>
      </c>
      <c r="D6" s="90">
        <v>866331.23000000278</v>
      </c>
      <c r="E6" s="91">
        <v>1101.5485821970833</v>
      </c>
      <c r="F6" s="91">
        <v>1622.6634649659272</v>
      </c>
      <c r="G6" s="92">
        <f t="shared" ref="G6:G26" si="0">(F6-E6)/E6</f>
        <v>0.47307480685913933</v>
      </c>
      <c r="H6" s="88">
        <v>1134</v>
      </c>
      <c r="I6" s="89">
        <v>109</v>
      </c>
      <c r="J6" s="90">
        <v>6773.0100000000011</v>
      </c>
      <c r="K6" s="91">
        <v>939.97965259604769</v>
      </c>
      <c r="L6" s="91">
        <v>1417.7227731835624</v>
      </c>
      <c r="M6" s="92">
        <f t="shared" ref="M6:M26" si="1">(L6-K6)/K6</f>
        <v>0.50824836395987694</v>
      </c>
    </row>
    <row r="7" spans="1:13" x14ac:dyDescent="0.3">
      <c r="A7" s="54" t="s">
        <v>129</v>
      </c>
      <c r="B7" s="93">
        <v>121968</v>
      </c>
      <c r="C7" s="94">
        <v>37506</v>
      </c>
      <c r="D7" s="95">
        <v>3068446.1099999803</v>
      </c>
      <c r="E7" s="96">
        <v>102.87262912549045</v>
      </c>
      <c r="F7" s="96">
        <v>131.96331712991983</v>
      </c>
      <c r="G7" s="97">
        <f t="shared" si="0"/>
        <v>0.2827835572175641</v>
      </c>
      <c r="H7" s="93">
        <v>1238481</v>
      </c>
      <c r="I7" s="94">
        <v>676359</v>
      </c>
      <c r="J7" s="95">
        <v>64715976.759997763</v>
      </c>
      <c r="K7" s="96">
        <v>114.22902796485251</v>
      </c>
      <c r="L7" s="96">
        <v>145.54339114792521</v>
      </c>
      <c r="M7" s="97">
        <f t="shared" si="1"/>
        <v>0.27413665108581609</v>
      </c>
    </row>
    <row r="8" spans="1:13" x14ac:dyDescent="0.3">
      <c r="A8" s="53" t="s">
        <v>130</v>
      </c>
      <c r="B8" s="93">
        <v>69</v>
      </c>
      <c r="C8" s="94">
        <v>0</v>
      </c>
      <c r="D8" s="95"/>
      <c r="E8" s="96"/>
      <c r="F8" s="96"/>
      <c r="G8" s="97"/>
      <c r="H8" s="93">
        <v>46</v>
      </c>
      <c r="I8" s="94">
        <v>1</v>
      </c>
      <c r="J8" s="95">
        <v>7.89</v>
      </c>
      <c r="K8" s="96">
        <v>853</v>
      </c>
      <c r="L8" s="96">
        <v>1355</v>
      </c>
      <c r="M8" s="97">
        <f t="shared" si="1"/>
        <v>0.58851113716295433</v>
      </c>
    </row>
    <row r="9" spans="1:13" x14ac:dyDescent="0.3">
      <c r="A9" s="54" t="s">
        <v>131</v>
      </c>
      <c r="B9" s="83">
        <v>3325</v>
      </c>
      <c r="C9" s="84">
        <v>399</v>
      </c>
      <c r="D9" s="85">
        <v>24343.509999999995</v>
      </c>
      <c r="E9" s="86">
        <v>1321.4732617884358</v>
      </c>
      <c r="F9" s="86">
        <v>1878.011435902218</v>
      </c>
      <c r="G9" s="87">
        <f t="shared" si="0"/>
        <v>0.421149780481054</v>
      </c>
      <c r="H9" s="83">
        <v>4058</v>
      </c>
      <c r="I9" s="84">
        <v>689</v>
      </c>
      <c r="J9" s="85">
        <v>53207.700000000012</v>
      </c>
      <c r="K9" s="86">
        <v>1386.2030805340462</v>
      </c>
      <c r="L9" s="86">
        <v>1930.8463322037969</v>
      </c>
      <c r="M9" s="87">
        <f t="shared" si="1"/>
        <v>0.39290292982174185</v>
      </c>
    </row>
    <row r="10" spans="1:13" x14ac:dyDescent="0.3">
      <c r="A10" s="53" t="s">
        <v>132</v>
      </c>
      <c r="B10" s="88">
        <v>3261</v>
      </c>
      <c r="C10" s="89">
        <v>1004</v>
      </c>
      <c r="D10" s="90">
        <v>52728.850000000071</v>
      </c>
      <c r="E10" s="91">
        <v>12.089778435529979</v>
      </c>
      <c r="F10" s="91">
        <v>19.394243758397913</v>
      </c>
      <c r="G10" s="92">
        <f t="shared" si="0"/>
        <v>0.60418520999534997</v>
      </c>
      <c r="H10" s="88">
        <v>2212</v>
      </c>
      <c r="I10" s="89">
        <v>519</v>
      </c>
      <c r="J10" s="90">
        <v>23663.18</v>
      </c>
      <c r="K10" s="91">
        <v>12.143624699278266</v>
      </c>
      <c r="L10" s="91">
        <v>18.005521658542932</v>
      </c>
      <c r="M10" s="92">
        <f t="shared" si="1"/>
        <v>0.48271394286526792</v>
      </c>
    </row>
    <row r="11" spans="1:13" x14ac:dyDescent="0.3">
      <c r="A11" s="54" t="s">
        <v>133</v>
      </c>
      <c r="B11" s="93">
        <v>123691</v>
      </c>
      <c r="C11" s="94">
        <v>17716</v>
      </c>
      <c r="D11" s="95">
        <v>1399898.5299999947</v>
      </c>
      <c r="E11" s="96">
        <v>51.121430490892934</v>
      </c>
      <c r="F11" s="96">
        <v>67.626788171567824</v>
      </c>
      <c r="G11" s="97">
        <f t="shared" si="0"/>
        <v>0.32286572426049875</v>
      </c>
      <c r="H11" s="93">
        <v>106410</v>
      </c>
      <c r="I11" s="94">
        <v>16024</v>
      </c>
      <c r="J11" s="95">
        <v>953580.87999999616</v>
      </c>
      <c r="K11" s="96">
        <v>54.350303786556594</v>
      </c>
      <c r="L11" s="96">
        <v>72.887796387025176</v>
      </c>
      <c r="M11" s="97">
        <f t="shared" si="1"/>
        <v>0.34107431438228286</v>
      </c>
    </row>
    <row r="12" spans="1:13" x14ac:dyDescent="0.3">
      <c r="A12" s="53" t="s">
        <v>134</v>
      </c>
      <c r="B12" s="93">
        <v>1836</v>
      </c>
      <c r="C12" s="94">
        <v>313</v>
      </c>
      <c r="D12" s="95">
        <v>25129.5</v>
      </c>
      <c r="E12" s="96">
        <v>707.52401123221148</v>
      </c>
      <c r="F12" s="96">
        <v>1174.6094601961831</v>
      </c>
      <c r="G12" s="97">
        <f t="shared" si="0"/>
        <v>0.66016904239123109</v>
      </c>
      <c r="H12" s="93">
        <v>1583</v>
      </c>
      <c r="I12" s="94">
        <v>506</v>
      </c>
      <c r="J12" s="95">
        <v>42307.860000000015</v>
      </c>
      <c r="K12" s="96">
        <v>774.42559011564492</v>
      </c>
      <c r="L12" s="96">
        <v>1190.5664087004166</v>
      </c>
      <c r="M12" s="97">
        <f t="shared" si="1"/>
        <v>0.53735416790995938</v>
      </c>
    </row>
    <row r="13" spans="1:13" x14ac:dyDescent="0.3">
      <c r="A13" s="54" t="s">
        <v>135</v>
      </c>
      <c r="B13" s="83">
        <v>402</v>
      </c>
      <c r="C13" s="84">
        <v>36</v>
      </c>
      <c r="D13" s="85">
        <v>1922.6999999999998</v>
      </c>
      <c r="E13" s="86">
        <v>955.38317364850695</v>
      </c>
      <c r="F13" s="86">
        <v>1579.6158631091696</v>
      </c>
      <c r="G13" s="87">
        <f t="shared" si="0"/>
        <v>0.65338463841349037</v>
      </c>
      <c r="H13" s="83">
        <v>744</v>
      </c>
      <c r="I13" s="84">
        <v>122</v>
      </c>
      <c r="J13" s="85">
        <v>11228.130000000003</v>
      </c>
      <c r="K13" s="86">
        <v>941.01479592786359</v>
      </c>
      <c r="L13" s="86">
        <v>1393.5836332497038</v>
      </c>
      <c r="M13" s="87">
        <f t="shared" si="1"/>
        <v>0.48093700468927936</v>
      </c>
    </row>
    <row r="14" spans="1:13" x14ac:dyDescent="0.3">
      <c r="A14" s="53" t="s">
        <v>136</v>
      </c>
      <c r="B14" s="88">
        <v>29123</v>
      </c>
      <c r="C14" s="89">
        <v>15160</v>
      </c>
      <c r="D14" s="90">
        <v>2854456.8600000013</v>
      </c>
      <c r="E14" s="91">
        <v>4814.2045160018315</v>
      </c>
      <c r="F14" s="91">
        <v>6409.309593454459</v>
      </c>
      <c r="G14" s="92">
        <f t="shared" si="0"/>
        <v>0.33133305245979722</v>
      </c>
      <c r="H14" s="88">
        <v>155</v>
      </c>
      <c r="I14" s="89">
        <v>19</v>
      </c>
      <c r="J14" s="90">
        <v>2885.16</v>
      </c>
      <c r="K14" s="91">
        <v>4144.1288113747132</v>
      </c>
      <c r="L14" s="91">
        <v>5898.5022043838117</v>
      </c>
      <c r="M14" s="92">
        <f t="shared" si="1"/>
        <v>0.42333949374202201</v>
      </c>
    </row>
    <row r="15" spans="1:13" x14ac:dyDescent="0.3">
      <c r="A15" s="54" t="s">
        <v>137</v>
      </c>
      <c r="B15" s="93">
        <v>13241</v>
      </c>
      <c r="C15" s="94">
        <v>2405</v>
      </c>
      <c r="D15" s="95">
        <v>79311.829999999914</v>
      </c>
      <c r="E15" s="96">
        <v>5087.2184020988643</v>
      </c>
      <c r="F15" s="96">
        <v>6402.5900480420241</v>
      </c>
      <c r="G15" s="97">
        <f t="shared" si="0"/>
        <v>0.25856402103760062</v>
      </c>
      <c r="H15" s="93">
        <v>856</v>
      </c>
      <c r="I15" s="94">
        <v>135</v>
      </c>
      <c r="J15" s="95">
        <v>2041.8299999999992</v>
      </c>
      <c r="K15" s="96">
        <v>5005.8198843791424</v>
      </c>
      <c r="L15" s="96">
        <v>6571.0317215439136</v>
      </c>
      <c r="M15" s="97">
        <f t="shared" si="1"/>
        <v>0.31267841698601184</v>
      </c>
    </row>
    <row r="16" spans="1:13" x14ac:dyDescent="0.3">
      <c r="A16" s="53" t="s">
        <v>138</v>
      </c>
      <c r="B16" s="93">
        <v>325</v>
      </c>
      <c r="C16" s="94">
        <v>17</v>
      </c>
      <c r="D16" s="95">
        <v>683.13</v>
      </c>
      <c r="E16" s="96">
        <v>622.43151652075687</v>
      </c>
      <c r="F16" s="96">
        <v>753.58540834101848</v>
      </c>
      <c r="G16" s="97">
        <f t="shared" si="0"/>
        <v>0.2107121640520076</v>
      </c>
      <c r="H16" s="93">
        <v>258</v>
      </c>
      <c r="I16" s="94">
        <v>34</v>
      </c>
      <c r="J16" s="95">
        <v>1615.11</v>
      </c>
      <c r="K16" s="96">
        <v>601.47531331973198</v>
      </c>
      <c r="L16" s="96">
        <v>864.06873216065776</v>
      </c>
      <c r="M16" s="97">
        <f t="shared" si="1"/>
        <v>0.43658220549666432</v>
      </c>
    </row>
    <row r="17" spans="1:13" x14ac:dyDescent="0.3">
      <c r="A17" s="54" t="s">
        <v>139</v>
      </c>
      <c r="B17" s="83">
        <v>46354</v>
      </c>
      <c r="C17" s="84">
        <v>1846</v>
      </c>
      <c r="D17" s="85">
        <v>57803.979999999938</v>
      </c>
      <c r="E17" s="86">
        <v>44.195755124228619</v>
      </c>
      <c r="F17" s="86">
        <v>65.591165002825093</v>
      </c>
      <c r="G17" s="87">
        <f t="shared" si="0"/>
        <v>0.48410553951293994</v>
      </c>
      <c r="H17" s="83">
        <v>150788</v>
      </c>
      <c r="I17" s="84">
        <v>8194</v>
      </c>
      <c r="J17" s="85">
        <v>193220.80000000028</v>
      </c>
      <c r="K17" s="86">
        <v>47.451372125658246</v>
      </c>
      <c r="L17" s="86">
        <v>64.47803694012218</v>
      </c>
      <c r="M17" s="87">
        <f t="shared" si="1"/>
        <v>0.35882344496540186</v>
      </c>
    </row>
    <row r="18" spans="1:13" x14ac:dyDescent="0.3">
      <c r="A18" s="53" t="s">
        <v>140</v>
      </c>
      <c r="B18" s="88">
        <v>49026</v>
      </c>
      <c r="C18" s="89">
        <v>10268</v>
      </c>
      <c r="D18" s="90">
        <v>737430.41000000085</v>
      </c>
      <c r="E18" s="91">
        <v>3024.7655943811587</v>
      </c>
      <c r="F18" s="91">
        <v>3793.4060620310011</v>
      </c>
      <c r="G18" s="92">
        <f t="shared" si="0"/>
        <v>0.2541157136532094</v>
      </c>
      <c r="H18" s="88">
        <v>329</v>
      </c>
      <c r="I18" s="89">
        <v>9</v>
      </c>
      <c r="J18" s="90">
        <v>647.15000000000009</v>
      </c>
      <c r="K18" s="91">
        <v>3099.2139891408497</v>
      </c>
      <c r="L18" s="91">
        <v>3419.2151433207127</v>
      </c>
      <c r="M18" s="92">
        <f t="shared" si="1"/>
        <v>0.10325235859837235</v>
      </c>
    </row>
    <row r="19" spans="1:13" x14ac:dyDescent="0.3">
      <c r="A19" s="54" t="s">
        <v>141</v>
      </c>
      <c r="B19" s="93">
        <v>54</v>
      </c>
      <c r="C19" s="94">
        <v>0</v>
      </c>
      <c r="D19" s="95"/>
      <c r="E19" s="96"/>
      <c r="F19" s="96"/>
      <c r="G19" s="97"/>
      <c r="H19" s="93">
        <v>58</v>
      </c>
      <c r="I19" s="94">
        <v>1</v>
      </c>
      <c r="J19" s="95">
        <v>0.2</v>
      </c>
      <c r="K19" s="96">
        <v>1340</v>
      </c>
      <c r="L19" s="96">
        <v>1670</v>
      </c>
      <c r="M19" s="97">
        <f t="shared" si="1"/>
        <v>0.2462686567164179</v>
      </c>
    </row>
    <row r="20" spans="1:13" x14ac:dyDescent="0.3">
      <c r="A20" s="53" t="s">
        <v>142</v>
      </c>
      <c r="B20" s="93">
        <v>1124</v>
      </c>
      <c r="C20" s="94">
        <v>162</v>
      </c>
      <c r="D20" s="95">
        <v>12386.880000000005</v>
      </c>
      <c r="E20" s="96">
        <v>951.96671898449983</v>
      </c>
      <c r="F20" s="96">
        <v>1051.8193370727736</v>
      </c>
      <c r="G20" s="97">
        <f t="shared" si="0"/>
        <v>0.10489087075942155</v>
      </c>
      <c r="H20" s="93">
        <v>794</v>
      </c>
      <c r="I20" s="94">
        <v>92</v>
      </c>
      <c r="J20" s="95">
        <v>4888.9799999999996</v>
      </c>
      <c r="K20" s="96">
        <v>823.53510005408293</v>
      </c>
      <c r="L20" s="96">
        <v>1102.2087592913042</v>
      </c>
      <c r="M20" s="97">
        <f t="shared" si="1"/>
        <v>0.33838710604917788</v>
      </c>
    </row>
    <row r="21" spans="1:13" x14ac:dyDescent="0.3">
      <c r="A21" s="54" t="s">
        <v>143</v>
      </c>
      <c r="B21" s="83">
        <v>145</v>
      </c>
      <c r="C21" s="84">
        <v>2</v>
      </c>
      <c r="D21" s="85">
        <v>155.80000000000001</v>
      </c>
      <c r="E21" s="86">
        <v>434.89987163029519</v>
      </c>
      <c r="F21" s="86">
        <v>697.66880616174569</v>
      </c>
      <c r="G21" s="87">
        <f t="shared" si="0"/>
        <v>0.60420559230430904</v>
      </c>
      <c r="H21" s="83">
        <v>46</v>
      </c>
      <c r="I21" s="84">
        <v>1</v>
      </c>
      <c r="J21" s="85">
        <v>13.6</v>
      </c>
      <c r="K21" s="86">
        <v>234</v>
      </c>
      <c r="L21" s="86">
        <v>475</v>
      </c>
      <c r="M21" s="87">
        <f t="shared" si="1"/>
        <v>1.0299145299145298</v>
      </c>
    </row>
    <row r="22" spans="1:13" x14ac:dyDescent="0.3">
      <c r="A22" s="53" t="s">
        <v>144</v>
      </c>
      <c r="B22" s="88">
        <v>120</v>
      </c>
      <c r="C22" s="89">
        <v>5</v>
      </c>
      <c r="D22" s="90">
        <v>142.70000000000002</v>
      </c>
      <c r="E22" s="91">
        <v>1132.135949544499</v>
      </c>
      <c r="F22" s="91">
        <v>1761.5704274702173</v>
      </c>
      <c r="G22" s="92">
        <f t="shared" si="0"/>
        <v>0.5559707543771254</v>
      </c>
      <c r="H22" s="88">
        <v>271</v>
      </c>
      <c r="I22" s="89">
        <v>15</v>
      </c>
      <c r="J22" s="90">
        <v>954.33</v>
      </c>
      <c r="K22" s="91">
        <v>1182.4361702127658</v>
      </c>
      <c r="L22" s="91">
        <v>1372.8964928274286</v>
      </c>
      <c r="M22" s="92">
        <f t="shared" si="1"/>
        <v>0.16107450652527963</v>
      </c>
    </row>
    <row r="23" spans="1:13" x14ac:dyDescent="0.3">
      <c r="A23" s="54" t="s">
        <v>145</v>
      </c>
      <c r="B23" s="93">
        <v>42295</v>
      </c>
      <c r="C23" s="94">
        <v>19206</v>
      </c>
      <c r="D23" s="95">
        <v>1014245.639999999</v>
      </c>
      <c r="E23" s="96">
        <v>28.448938088905468</v>
      </c>
      <c r="F23" s="96">
        <v>37.403949195187344</v>
      </c>
      <c r="G23" s="97">
        <f t="shared" si="0"/>
        <v>0.31477488116767904</v>
      </c>
      <c r="H23" s="93">
        <v>1017775</v>
      </c>
      <c r="I23" s="94">
        <v>612542</v>
      </c>
      <c r="J23" s="95">
        <v>35588621.320001356</v>
      </c>
      <c r="K23" s="96">
        <v>32.929757483016047</v>
      </c>
      <c r="L23" s="96">
        <v>40.849332345812705</v>
      </c>
      <c r="M23" s="97">
        <f t="shared" si="1"/>
        <v>0.24049903394767733</v>
      </c>
    </row>
    <row r="24" spans="1:13" x14ac:dyDescent="0.3">
      <c r="A24" s="53" t="s">
        <v>146</v>
      </c>
      <c r="B24" s="93">
        <v>13697</v>
      </c>
      <c r="C24" s="94">
        <v>4476</v>
      </c>
      <c r="D24" s="95">
        <v>455473.19000000157</v>
      </c>
      <c r="E24" s="96">
        <v>1152.938978746449</v>
      </c>
      <c r="F24" s="96">
        <v>1509.362165926816</v>
      </c>
      <c r="G24" s="97">
        <f t="shared" si="0"/>
        <v>0.30914314959486727</v>
      </c>
      <c r="H24" s="93">
        <v>14048</v>
      </c>
      <c r="I24" s="94">
        <v>3207</v>
      </c>
      <c r="J24" s="95">
        <v>299515.19999999943</v>
      </c>
      <c r="K24" s="96">
        <v>1178.3294045291934</v>
      </c>
      <c r="L24" s="96">
        <v>1505.6474168589793</v>
      </c>
      <c r="M24" s="97">
        <f t="shared" si="1"/>
        <v>0.27778141754899788</v>
      </c>
    </row>
    <row r="25" spans="1:13" x14ac:dyDescent="0.3">
      <c r="A25" s="54" t="s">
        <v>147</v>
      </c>
      <c r="B25" s="83">
        <v>1386</v>
      </c>
      <c r="C25" s="84">
        <v>825</v>
      </c>
      <c r="D25" s="85">
        <v>256441.92999999993</v>
      </c>
      <c r="E25" s="86">
        <v>7021.2491187274254</v>
      </c>
      <c r="F25" s="86">
        <v>7943.8213867365666</v>
      </c>
      <c r="G25" s="87">
        <f t="shared" si="0"/>
        <v>0.13139717056163275</v>
      </c>
      <c r="H25" s="83">
        <v>609</v>
      </c>
      <c r="I25" s="84">
        <v>283</v>
      </c>
      <c r="J25" s="85">
        <v>122663.18000000002</v>
      </c>
      <c r="K25" s="86">
        <v>7055.4521783166056</v>
      </c>
      <c r="L25" s="86">
        <v>7861.0062647161121</v>
      </c>
      <c r="M25" s="87">
        <f t="shared" si="1"/>
        <v>0.11417469299490136</v>
      </c>
    </row>
    <row r="26" spans="1:13" x14ac:dyDescent="0.3">
      <c r="A26" s="61" t="s">
        <v>148</v>
      </c>
      <c r="B26" s="88">
        <v>271445</v>
      </c>
      <c r="C26" s="89">
        <v>74047</v>
      </c>
      <c r="D26" s="90">
        <v>10211064.270000024</v>
      </c>
      <c r="E26" s="91">
        <v>34.326908960100887</v>
      </c>
      <c r="F26" s="91">
        <v>45.273430829164454</v>
      </c>
      <c r="G26" s="92">
        <f t="shared" si="0"/>
        <v>0.31889040407882374</v>
      </c>
      <c r="H26" s="88">
        <v>527343</v>
      </c>
      <c r="I26" s="89">
        <v>166037</v>
      </c>
      <c r="J26" s="90">
        <v>17727571.360000316</v>
      </c>
      <c r="K26" s="91">
        <v>34.607825068274217</v>
      </c>
      <c r="L26" s="91">
        <v>46.170903202050255</v>
      </c>
      <c r="M26" s="92">
        <f t="shared" si="1"/>
        <v>0.33411744629905032</v>
      </c>
    </row>
    <row r="27" spans="1:13" x14ac:dyDescent="0.3">
      <c r="A27" s="98"/>
      <c r="B27" s="66"/>
      <c r="C27" s="66"/>
      <c r="D27" s="66"/>
      <c r="E27" s="66"/>
      <c r="F27" s="66"/>
      <c r="G27" s="66"/>
      <c r="H27" s="66"/>
      <c r="I27" s="66"/>
      <c r="J27" s="66"/>
      <c r="K27" s="66"/>
      <c r="L27" s="66"/>
      <c r="M27" s="66"/>
    </row>
    <row r="28" spans="1:13" x14ac:dyDescent="0.3">
      <c r="A28" s="66" t="s">
        <v>149</v>
      </c>
      <c r="B28" s="66"/>
      <c r="C28" s="66"/>
      <c r="D28" s="66"/>
      <c r="E28" s="66"/>
      <c r="F28" s="66"/>
      <c r="G28" s="66"/>
      <c r="H28" s="66"/>
      <c r="I28" s="66"/>
      <c r="J28" s="66"/>
      <c r="K28" s="66"/>
      <c r="L28" s="66"/>
      <c r="M28" s="66"/>
    </row>
    <row r="29" spans="1:13" ht="55.05" customHeight="1" x14ac:dyDescent="0.3">
      <c r="A29" s="117" t="s">
        <v>150</v>
      </c>
      <c r="B29" s="117"/>
      <c r="C29" s="117"/>
      <c r="D29" s="117"/>
      <c r="E29" s="117"/>
      <c r="F29" s="117"/>
      <c r="G29" s="117"/>
      <c r="H29" s="117"/>
      <c r="I29" s="117"/>
      <c r="J29" s="117"/>
      <c r="K29" s="117"/>
      <c r="L29" s="117"/>
      <c r="M29" s="117"/>
    </row>
    <row r="31" spans="1:13" x14ac:dyDescent="0.3">
      <c r="A31" s="66"/>
      <c r="B31" s="66"/>
      <c r="C31" s="66"/>
      <c r="D31" s="66"/>
    </row>
    <row r="32" spans="1:13" x14ac:dyDescent="0.3">
      <c r="A32" s="66"/>
      <c r="B32" s="66"/>
      <c r="C32" s="66"/>
      <c r="D32" s="66"/>
    </row>
    <row r="33" spans="1:4" x14ac:dyDescent="0.3">
      <c r="A33" s="66"/>
      <c r="B33" s="66"/>
      <c r="C33" s="66"/>
      <c r="D33" s="66"/>
    </row>
    <row r="34" spans="1:4" x14ac:dyDescent="0.3">
      <c r="A34" s="66"/>
      <c r="B34" s="66"/>
      <c r="C34" s="66"/>
      <c r="D34" s="66"/>
    </row>
    <row r="35" spans="1:4" x14ac:dyDescent="0.3">
      <c r="A35" s="66"/>
      <c r="B35" s="66"/>
      <c r="C35" s="66"/>
      <c r="D35" s="66"/>
    </row>
    <row r="36" spans="1:4" x14ac:dyDescent="0.3">
      <c r="A36" s="66"/>
      <c r="B36" s="66"/>
      <c r="C36" s="66"/>
      <c r="D36" s="66"/>
    </row>
    <row r="37" spans="1:4" x14ac:dyDescent="0.3">
      <c r="A37" s="66"/>
      <c r="B37" s="66"/>
      <c r="C37" s="66"/>
      <c r="D37" s="66"/>
    </row>
    <row r="38" spans="1:4" x14ac:dyDescent="0.3">
      <c r="A38" s="66"/>
      <c r="B38" s="66"/>
      <c r="C38" s="66"/>
      <c r="D38" s="66"/>
    </row>
    <row r="39" spans="1:4" x14ac:dyDescent="0.3">
      <c r="A39" s="66"/>
      <c r="B39" s="66"/>
      <c r="C39" s="66"/>
      <c r="D39" s="66"/>
    </row>
    <row r="40" spans="1:4" x14ac:dyDescent="0.3">
      <c r="A40" s="66"/>
      <c r="B40" s="66"/>
      <c r="C40" s="66"/>
      <c r="D40" s="66"/>
    </row>
    <row r="41" spans="1:4" x14ac:dyDescent="0.3">
      <c r="A41" s="66"/>
      <c r="B41" s="66"/>
      <c r="C41" s="66"/>
      <c r="D41" s="66"/>
    </row>
    <row r="42" spans="1:4" x14ac:dyDescent="0.3">
      <c r="A42" s="66"/>
      <c r="B42" s="66"/>
      <c r="C42" s="66"/>
      <c r="D42" s="66"/>
    </row>
    <row r="43" spans="1:4" x14ac:dyDescent="0.3">
      <c r="A43" s="66"/>
      <c r="B43" s="66"/>
      <c r="C43" s="66"/>
      <c r="D43" s="66"/>
    </row>
    <row r="44" spans="1:4" x14ac:dyDescent="0.3">
      <c r="A44" s="66"/>
      <c r="B44" s="66"/>
      <c r="C44" s="66"/>
      <c r="D44" s="66"/>
    </row>
    <row r="45" spans="1:4" x14ac:dyDescent="0.3">
      <c r="A45" s="66"/>
      <c r="B45" s="66"/>
      <c r="C45" s="66"/>
      <c r="D45" s="66"/>
    </row>
    <row r="46" spans="1:4" x14ac:dyDescent="0.3">
      <c r="A46" s="66"/>
      <c r="B46" s="66"/>
      <c r="C46" s="66"/>
      <c r="D46" s="66"/>
    </row>
    <row r="47" spans="1:4" x14ac:dyDescent="0.3">
      <c r="A47" s="66"/>
      <c r="B47" s="66"/>
      <c r="C47" s="66"/>
      <c r="D47" s="66"/>
    </row>
    <row r="48" spans="1:4" x14ac:dyDescent="0.3">
      <c r="A48" s="66"/>
      <c r="B48" s="66"/>
      <c r="C48" s="66"/>
      <c r="D48" s="66"/>
    </row>
    <row r="49" spans="1:4" x14ac:dyDescent="0.3">
      <c r="A49" s="66"/>
      <c r="B49" s="66"/>
      <c r="C49" s="66"/>
      <c r="D49" s="66"/>
    </row>
    <row r="50" spans="1:4" x14ac:dyDescent="0.3">
      <c r="A50" s="66"/>
      <c r="B50" s="66"/>
      <c r="C50" s="66"/>
      <c r="D50" s="66"/>
    </row>
    <row r="51" spans="1:4" x14ac:dyDescent="0.3">
      <c r="A51" s="66"/>
      <c r="B51" s="66"/>
      <c r="C51" s="66"/>
      <c r="D51" s="66"/>
    </row>
    <row r="52" spans="1:4" x14ac:dyDescent="0.3">
      <c r="A52" s="66"/>
      <c r="B52" s="66"/>
      <c r="C52" s="66"/>
      <c r="D52" s="66"/>
    </row>
    <row r="53" spans="1:4" x14ac:dyDescent="0.3">
      <c r="A53" s="66"/>
      <c r="B53" s="66"/>
      <c r="C53" s="66"/>
      <c r="D53" s="66"/>
    </row>
  </sheetData>
  <mergeCells count="15">
    <mergeCell ref="A2:M2"/>
    <mergeCell ref="A3:A4"/>
    <mergeCell ref="B3:B4"/>
    <mergeCell ref="C3:C4"/>
    <mergeCell ref="D3:D4"/>
    <mergeCell ref="E3:E4"/>
    <mergeCell ref="F3:F4"/>
    <mergeCell ref="G3:G4"/>
    <mergeCell ref="H3:H4"/>
    <mergeCell ref="I3:I4"/>
    <mergeCell ref="J3:J4"/>
    <mergeCell ref="K3:K4"/>
    <mergeCell ref="L3:L4"/>
    <mergeCell ref="M3:M4"/>
    <mergeCell ref="A29:M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Table1</vt:lpstr>
      <vt:lpstr>Table2</vt:lpstr>
      <vt:lpstr>Table3</vt:lpstr>
      <vt:lpstr>Table4</vt:lpstr>
      <vt:lpstr>Table5</vt:lpstr>
      <vt:lpstr>Table6</vt:lpstr>
      <vt:lpstr>Table7</vt:lpstr>
    </vt:vector>
  </TitlesOfParts>
  <Company>USDA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Karmen, Brad - FSA, Washington, DC</dc:creator>
  <cp:lastModifiedBy>Proper, Susan - FSA, Washington, DC</cp:lastModifiedBy>
  <cp:lastPrinted>2015-06-16T17:51:13Z</cp:lastPrinted>
  <dcterms:created xsi:type="dcterms:W3CDTF">2015-06-08T14:06:45Z</dcterms:created>
  <dcterms:modified xsi:type="dcterms:W3CDTF">2017-03-23T14:04:09Z</dcterms:modified>
</cp:coreProperties>
</file>